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plan 2016 (2)" sheetId="4" r:id="rId1"/>
    <sheet name="Sheet1" sheetId="1" r:id="rId2"/>
    <sheet name="Sheet2" sheetId="2" r:id="rId3"/>
    <sheet name="Sheet3" sheetId="3" r:id="rId4"/>
  </sheets>
  <definedNames>
    <definedName name="_xlnm.Print_Titles" localSheetId="0">'plan 2016 (2)'!$A$1:$K$65310,'plan 2016 (2)'!$A$28:$IN$31</definedName>
  </definedNames>
  <calcPr calcId="124519"/>
</workbook>
</file>

<file path=xl/calcChain.xml><?xml version="1.0" encoding="utf-8"?>
<calcChain xmlns="http://schemas.openxmlformats.org/spreadsheetml/2006/main">
  <c r="F220" i="4"/>
  <c r="F219"/>
  <c r="F218"/>
  <c r="F217"/>
  <c r="F216"/>
  <c r="F215"/>
  <c r="F214"/>
  <c r="F213"/>
  <c r="F212"/>
  <c r="K211"/>
  <c r="F211"/>
  <c r="H210"/>
  <c r="F210" s="1"/>
  <c r="H209"/>
  <c r="F209" s="1"/>
  <c r="H208"/>
  <c r="F208" s="1"/>
  <c r="K207"/>
  <c r="J207"/>
  <c r="F206"/>
  <c r="K205"/>
  <c r="J205"/>
  <c r="F205" s="1"/>
  <c r="F204"/>
  <c r="F203"/>
  <c r="F202"/>
  <c r="I201"/>
  <c r="F201" s="1"/>
  <c r="K200"/>
  <c r="F199"/>
  <c r="K198"/>
  <c r="F198" s="1"/>
  <c r="F197"/>
  <c r="F196"/>
  <c r="F195"/>
  <c r="F194"/>
  <c r="F193"/>
  <c r="F192"/>
  <c r="F191"/>
  <c r="F190"/>
  <c r="F189"/>
  <c r="F188"/>
  <c r="F187"/>
  <c r="F186"/>
  <c r="I185"/>
  <c r="F185" s="1"/>
  <c r="F184"/>
  <c r="F183"/>
  <c r="F182"/>
  <c r="K181"/>
  <c r="I181"/>
  <c r="F181" s="1"/>
  <c r="F180"/>
  <c r="K179"/>
  <c r="F179" s="1"/>
  <c r="I178"/>
  <c r="F177"/>
  <c r="I176"/>
  <c r="K175"/>
  <c r="I174"/>
  <c r="F174" s="1"/>
  <c r="F173"/>
  <c r="I172"/>
  <c r="F172"/>
  <c r="K171"/>
  <c r="I171"/>
  <c r="K170"/>
  <c r="F168"/>
  <c r="I167"/>
  <c r="F167" s="1"/>
  <c r="I166"/>
  <c r="F166" s="1"/>
  <c r="I165"/>
  <c r="F165" s="1"/>
  <c r="F164"/>
  <c r="I163"/>
  <c r="F163" s="1"/>
  <c r="F162"/>
  <c r="F161"/>
  <c r="I160"/>
  <c r="F160" s="1"/>
  <c r="F159"/>
  <c r="K158"/>
  <c r="F158" s="1"/>
  <c r="F157"/>
  <c r="F156"/>
  <c r="F155"/>
  <c r="I154"/>
  <c r="F154" s="1"/>
  <c r="I153"/>
  <c r="F153" s="1"/>
  <c r="K152"/>
  <c r="J152"/>
  <c r="H152"/>
  <c r="I150"/>
  <c r="F150" s="1"/>
  <c r="F149"/>
  <c r="F148"/>
  <c r="F147"/>
  <c r="F145"/>
  <c r="F144"/>
  <c r="I143"/>
  <c r="F143" s="1"/>
  <c r="F142"/>
  <c r="F141"/>
  <c r="F140"/>
  <c r="F139"/>
  <c r="K138"/>
  <c r="J138"/>
  <c r="F137"/>
  <c r="F136"/>
  <c r="I135"/>
  <c r="F135" s="1"/>
  <c r="K134"/>
  <c r="K133" s="1"/>
  <c r="J134"/>
  <c r="I134"/>
  <c r="F132"/>
  <c r="I131"/>
  <c r="F131" s="1"/>
  <c r="F130"/>
  <c r="F129"/>
  <c r="F128"/>
  <c r="I127"/>
  <c r="F127" s="1"/>
  <c r="F126"/>
  <c r="F125"/>
  <c r="I124"/>
  <c r="F124" s="1"/>
  <c r="I123"/>
  <c r="F123" s="1"/>
  <c r="K122"/>
  <c r="K120"/>
  <c r="F120" s="1"/>
  <c r="J119"/>
  <c r="F118"/>
  <c r="I117"/>
  <c r="F117" s="1"/>
  <c r="J116"/>
  <c r="K115"/>
  <c r="I115"/>
  <c r="F115" s="1"/>
  <c r="K114"/>
  <c r="F114"/>
  <c r="F113"/>
  <c r="F112"/>
  <c r="K111"/>
  <c r="F111"/>
  <c r="I110"/>
  <c r="F110" s="1"/>
  <c r="F108"/>
  <c r="K107"/>
  <c r="F107" s="1"/>
  <c r="F106"/>
  <c r="I105"/>
  <c r="F104"/>
  <c r="I103"/>
  <c r="F103" s="1"/>
  <c r="F102"/>
  <c r="F101"/>
  <c r="K100"/>
  <c r="I100"/>
  <c r="F99"/>
  <c r="I98"/>
  <c r="F98"/>
  <c r="F97"/>
  <c r="K96"/>
  <c r="F96" s="1"/>
  <c r="F94"/>
  <c r="I93"/>
  <c r="F93" s="1"/>
  <c r="F92"/>
  <c r="F91"/>
  <c r="F90"/>
  <c r="F89"/>
  <c r="F86"/>
  <c r="F85"/>
  <c r="F84"/>
  <c r="K83"/>
  <c r="F82"/>
  <c r="F81"/>
  <c r="F80"/>
  <c r="F79"/>
  <c r="I78"/>
  <c r="F78" s="1"/>
  <c r="F77"/>
  <c r="F76"/>
  <c r="I75"/>
  <c r="F75" s="1"/>
  <c r="I74"/>
  <c r="F74" s="1"/>
  <c r="F73"/>
  <c r="F72"/>
  <c r="K71"/>
  <c r="I70"/>
  <c r="F70" s="1"/>
  <c r="F69"/>
  <c r="I68"/>
  <c r="K67"/>
  <c r="J67"/>
  <c r="I67"/>
  <c r="F67" s="1"/>
  <c r="F66"/>
  <c r="I65"/>
  <c r="F65" s="1"/>
  <c r="I64"/>
  <c r="F64" s="1"/>
  <c r="I63"/>
  <c r="F63" s="1"/>
  <c r="K62"/>
  <c r="K58" s="1"/>
  <c r="F61"/>
  <c r="F60"/>
  <c r="K59"/>
  <c r="I59"/>
  <c r="J58"/>
  <c r="J57" s="1"/>
  <c r="F56"/>
  <c r="F55"/>
  <c r="K54"/>
  <c r="J54"/>
  <c r="I54"/>
  <c r="F54" s="1"/>
  <c r="F53"/>
  <c r="I52"/>
  <c r="F51"/>
  <c r="K50"/>
  <c r="J50"/>
  <c r="F49"/>
  <c r="F48"/>
  <c r="I47"/>
  <c r="F47" s="1"/>
  <c r="F46"/>
  <c r="I45"/>
  <c r="F45" s="1"/>
  <c r="F44"/>
  <c r="K43"/>
  <c r="I43"/>
  <c r="F43" s="1"/>
  <c r="K42"/>
  <c r="J42"/>
  <c r="F41"/>
  <c r="I40"/>
  <c r="F40" s="1"/>
  <c r="K39"/>
  <c r="F39" s="1"/>
  <c r="K38"/>
  <c r="F38" s="1"/>
  <c r="K37"/>
  <c r="F37" s="1"/>
  <c r="K36"/>
  <c r="J36"/>
  <c r="I36"/>
  <c r="F36" s="1"/>
  <c r="K35"/>
  <c r="F35" s="1"/>
  <c r="K34"/>
  <c r="J34"/>
  <c r="I34"/>
  <c r="J25"/>
  <c r="F24"/>
  <c r="F23"/>
  <c r="I22"/>
  <c r="F22" s="1"/>
  <c r="K21"/>
  <c r="F21" s="1"/>
  <c r="F19" s="1"/>
  <c r="F18"/>
  <c r="K17"/>
  <c r="F17"/>
  <c r="K16"/>
  <c r="J16"/>
  <c r="I16"/>
  <c r="H16"/>
  <c r="H10" s="1"/>
  <c r="H25" s="1"/>
  <c r="G16"/>
  <c r="F16"/>
  <c r="F15"/>
  <c r="K14"/>
  <c r="F14" s="1"/>
  <c r="G13"/>
  <c r="F12"/>
  <c r="K11"/>
  <c r="I11"/>
  <c r="F11" s="1"/>
  <c r="I10"/>
  <c r="I25" l="1"/>
  <c r="J33"/>
  <c r="I88"/>
  <c r="F88" s="1"/>
  <c r="K119"/>
  <c r="F119" s="1"/>
  <c r="F34"/>
  <c r="G10"/>
  <c r="K13"/>
  <c r="F13" s="1"/>
  <c r="F10" s="1"/>
  <c r="K19"/>
  <c r="I42"/>
  <c r="F42" s="1"/>
  <c r="K33"/>
  <c r="F59"/>
  <c r="F68"/>
  <c r="I71"/>
  <c r="F71" s="1"/>
  <c r="F100"/>
  <c r="K116"/>
  <c r="I122"/>
  <c r="F122" s="1"/>
  <c r="F134"/>
  <c r="K121"/>
  <c r="I170"/>
  <c r="F171"/>
  <c r="I175"/>
  <c r="F175" s="1"/>
  <c r="F176"/>
  <c r="I200"/>
  <c r="F200" s="1"/>
  <c r="J221"/>
  <c r="I50"/>
  <c r="F50" s="1"/>
  <c r="F52"/>
  <c r="I62"/>
  <c r="F83"/>
  <c r="I87"/>
  <c r="F87" s="1"/>
  <c r="K105"/>
  <c r="F105" s="1"/>
  <c r="I109"/>
  <c r="I116"/>
  <c r="I138"/>
  <c r="I146"/>
  <c r="F146" s="1"/>
  <c r="H151"/>
  <c r="I152"/>
  <c r="K178"/>
  <c r="K169" s="1"/>
  <c r="H207"/>
  <c r="F116" l="1"/>
  <c r="F170"/>
  <c r="I169"/>
  <c r="I151" s="1"/>
  <c r="K10"/>
  <c r="K25" s="1"/>
  <c r="F25" s="1"/>
  <c r="F207"/>
  <c r="F62"/>
  <c r="I58"/>
  <c r="F169"/>
  <c r="K151"/>
  <c r="H57"/>
  <c r="H221" s="1"/>
  <c r="F138"/>
  <c r="I133"/>
  <c r="F109"/>
  <c r="I95"/>
  <c r="K95"/>
  <c r="K57" s="1"/>
  <c r="K221" s="1"/>
  <c r="I33"/>
  <c r="F33" s="1"/>
  <c r="F152"/>
  <c r="F178"/>
  <c r="F151" l="1"/>
  <c r="F58"/>
  <c r="F95"/>
  <c r="I121"/>
  <c r="F121" s="1"/>
  <c r="F133"/>
  <c r="I57" l="1"/>
  <c r="I221" s="1"/>
  <c r="F57"/>
  <c r="F221" s="1"/>
</calcChain>
</file>

<file path=xl/sharedStrings.xml><?xml version="1.0" encoding="utf-8"?>
<sst xmlns="http://schemas.openxmlformats.org/spreadsheetml/2006/main" count="438" uniqueCount="413">
  <si>
    <t>ДОМ ЗДРАВЉА "ЧАЧАК" ЧАЧАК</t>
  </si>
  <si>
    <t>ФИНАНСИЈСКИ ПЛАН ЗА 2016. ГОДИНУ</t>
  </si>
  <si>
    <t>ПРИХОДИ И ПРИМАЊА</t>
  </si>
  <si>
    <t>Р.бр</t>
  </si>
  <si>
    <t>Група прихода</t>
  </si>
  <si>
    <t>Број апропријације</t>
  </si>
  <si>
    <t>Економска класификација</t>
  </si>
  <si>
    <t>Опис</t>
  </si>
  <si>
    <t xml:space="preserve">Износ планираних прихода и примања </t>
  </si>
  <si>
    <t xml:space="preserve">Укупно                       </t>
  </si>
  <si>
    <t>Приходи из буџета</t>
  </si>
  <si>
    <t>Пренета неутрошена сред.из претходне године</t>
  </si>
  <si>
    <t>Сопствена средства</t>
  </si>
  <si>
    <t>Републике</t>
  </si>
  <si>
    <t>Општине</t>
  </si>
  <si>
    <t>ООСО</t>
  </si>
  <si>
    <t>5=6+7+8+9+10</t>
  </si>
  <si>
    <t>I</t>
  </si>
  <si>
    <t>740000</t>
  </si>
  <si>
    <t xml:space="preserve">ПРИХОДИ  </t>
  </si>
  <si>
    <t>741000</t>
  </si>
  <si>
    <t xml:space="preserve">ПРИХОДИ ОД  ИМОВИНЕ </t>
  </si>
  <si>
    <t>Приход од имовине који припада имаоцима полиса осигурања Републике Србије</t>
  </si>
  <si>
    <t>ПРИХОДИ ОД ПРОДАЈЕ ДОБАРА И УСЛУГА</t>
  </si>
  <si>
    <t>742121**</t>
  </si>
  <si>
    <t>Приходи од услуга</t>
  </si>
  <si>
    <t>Приходи од закупа непокретности</t>
  </si>
  <si>
    <t xml:space="preserve">МЕШОВИТИ И НЕОДРЕЂЕНИ ПРИХОДИ </t>
  </si>
  <si>
    <t>Приходи од закупа</t>
  </si>
  <si>
    <t>74516*</t>
  </si>
  <si>
    <t>Остали  приходи</t>
  </si>
  <si>
    <t>II</t>
  </si>
  <si>
    <t>МЕМОРАНДУМСКЕ СТАВКЕ ЗА РЕФУНДАЦИЈУ РАСХОДА</t>
  </si>
  <si>
    <t xml:space="preserve">Меморандумске ставке за рефундацију расхода </t>
  </si>
  <si>
    <t xml:space="preserve">Меморандумске ставке за рефундацију расхода буџета Републике из претходне године </t>
  </si>
  <si>
    <t>III</t>
  </si>
  <si>
    <t>781111</t>
  </si>
  <si>
    <t>ТРАНСФЕРИ ИЗМЕЂУ БУЏЕТСКИХ КОРИСНИКА НА ИСТОМ НИВОУ</t>
  </si>
  <si>
    <t>IV</t>
  </si>
  <si>
    <t>ПРИХОДИ ИЗ БУЏЕТА</t>
  </si>
  <si>
    <t>V</t>
  </si>
  <si>
    <t xml:space="preserve">ПРИМАЊА ОД ПРОДАЈЕ НЕПОКРЕТНОСТИ - откуп станова у државној својини </t>
  </si>
  <si>
    <t>УКУПНИ ПРИХОДИ И ПРИМАЊА  I+II+III+IV+V</t>
  </si>
  <si>
    <t>РАСХОДИ И ИЗДАЦИ</t>
  </si>
  <si>
    <t>Група расхода</t>
  </si>
  <si>
    <t xml:space="preserve">Износ планираних расхода и издатака </t>
  </si>
  <si>
    <t>Расходи и издаци из буџета</t>
  </si>
  <si>
    <t xml:space="preserve">ТЕКУЋИ РАСХОДИ И ИЗДАЦИ ЗА НЕФИНАНСИЈСКЕ ИМОВИНЕ </t>
  </si>
  <si>
    <t>РАСХОДИ ЗА ЗАПОСЛЕНЕ (1+2+3+4+5+6)</t>
  </si>
  <si>
    <t>I.1.</t>
  </si>
  <si>
    <t xml:space="preserve">ПЛАТЕ, ДОДАЦИ И НАКНАДЕ ЗАПОСЛЕНИХ (ЗАРАДЕ)  </t>
  </si>
  <si>
    <t>I.1.1</t>
  </si>
  <si>
    <t>ПЛАТЕ, ДОДАЦИ И НАКНАДЕ ЗАПОСЛЕНИХ</t>
  </si>
  <si>
    <t>I.2.</t>
  </si>
  <si>
    <t xml:space="preserve">СОЦИЈАЛНИ ДОПРИНОСИ НА ТЕРЕТ ПОСЛОДАВЦА </t>
  </si>
  <si>
    <t>I.2.1</t>
  </si>
  <si>
    <t xml:space="preserve">Допринос за пензијско и инвалидско осигурање </t>
  </si>
  <si>
    <t>I.2.2</t>
  </si>
  <si>
    <t>Допринос за здравствено осигурање</t>
  </si>
  <si>
    <t>I.2.3</t>
  </si>
  <si>
    <t>Допринос за незапосленост</t>
  </si>
  <si>
    <t>I.3.</t>
  </si>
  <si>
    <t>НАКНАДЕ У НАТУРИ</t>
  </si>
  <si>
    <t>I.3.1</t>
  </si>
  <si>
    <t xml:space="preserve">Превоз на посао и са посла </t>
  </si>
  <si>
    <t>1.4.</t>
  </si>
  <si>
    <t xml:space="preserve">СОЦИЈАЛНА ДАВАЊА ЗАПОСЛЕНИМА </t>
  </si>
  <si>
    <t>1.4.1</t>
  </si>
  <si>
    <t>Исплата накнада за време одсуствовања с посла на терет фондова</t>
  </si>
  <si>
    <t>1.4.1.1</t>
  </si>
  <si>
    <t>Породиљско боловање</t>
  </si>
  <si>
    <t>1.4.1.2</t>
  </si>
  <si>
    <t xml:space="preserve">Боловање преко 30 дана </t>
  </si>
  <si>
    <t>1.4.1.3</t>
  </si>
  <si>
    <t>Инвалидност рада другог степена</t>
  </si>
  <si>
    <t>I.4.2</t>
  </si>
  <si>
    <t>Отпремнине и помоћи</t>
  </si>
  <si>
    <t>I.4.2.1</t>
  </si>
  <si>
    <t>Отпремнине приликом одласка у пензију</t>
  </si>
  <si>
    <t>I.4.2.2</t>
  </si>
  <si>
    <t>Помоћ у случају смрти запосленог или члана уже породице</t>
  </si>
  <si>
    <t>I.5.</t>
  </si>
  <si>
    <t>НАКНАДЕ ТРОШКОВА ЗА ЗАПОСЛЕНЕ</t>
  </si>
  <si>
    <t>I.5.1</t>
  </si>
  <si>
    <t>Накнада трошкова за одвојен живот од породице</t>
  </si>
  <si>
    <t>I.5.2</t>
  </si>
  <si>
    <t>Накнаде трошкова за превоз на посао и са посла</t>
  </si>
  <si>
    <t>I.5.3</t>
  </si>
  <si>
    <t>Накнаде трошкова за превоз на посао и са посла по путном налогу</t>
  </si>
  <si>
    <t>I.6.</t>
  </si>
  <si>
    <t xml:space="preserve">НАГРАДЕ ЗАПОСЛЕНИМА И ОСТАЛИ ПОСЕБНИ РАСХОДИ </t>
  </si>
  <si>
    <t>I.6.1</t>
  </si>
  <si>
    <t>Јубиларне награде запосленима</t>
  </si>
  <si>
    <t>I.6.2</t>
  </si>
  <si>
    <t>Накнаде члановима управних и надзорних одбора</t>
  </si>
  <si>
    <t>КОРИШЋЕЊЕ УСЛУГА И РОБА (1+2+3+4+5+6)</t>
  </si>
  <si>
    <t xml:space="preserve">СТАЛНИ ТРОШКОВИ </t>
  </si>
  <si>
    <t>II.1.1.</t>
  </si>
  <si>
    <t>ТРОШКОВИ ПЛАТНОГ ПРОМЕТА И БАНКАРСКИХ УСЛУГА</t>
  </si>
  <si>
    <t>II.1.1.1</t>
  </si>
  <si>
    <t>Платни промет</t>
  </si>
  <si>
    <t>II.1.1.2</t>
  </si>
  <si>
    <t>Банкарске услуге</t>
  </si>
  <si>
    <t>II.1.2</t>
  </si>
  <si>
    <t>ЕНЕРГЕТСКЕ УСЛУГЕ</t>
  </si>
  <si>
    <t>II.1.2.1</t>
  </si>
  <si>
    <t>Електрична енергија</t>
  </si>
  <si>
    <t>II.1.2.2</t>
  </si>
  <si>
    <t>Природни гас</t>
  </si>
  <si>
    <t>II.1.2.3</t>
  </si>
  <si>
    <t>Лож уље</t>
  </si>
  <si>
    <t>II.1.2.4</t>
  </si>
  <si>
    <t>Централно грејање</t>
  </si>
  <si>
    <t>II.1.3</t>
  </si>
  <si>
    <t>КОМУНАЛНЕ УСЛУГЕ</t>
  </si>
  <si>
    <t>II.1.3.1</t>
  </si>
  <si>
    <t>Водовод и канализација</t>
  </si>
  <si>
    <t>II.1.3.2</t>
  </si>
  <si>
    <t>Одвоз отпада</t>
  </si>
  <si>
    <t>II.1.3.3</t>
  </si>
  <si>
    <t>Одлагање медицинског отпада</t>
  </si>
  <si>
    <t>II.1.4</t>
  </si>
  <si>
    <t>УСЛУГЕ КОМУНИКАЦИЈЕ</t>
  </si>
  <si>
    <t>II.1.4.1</t>
  </si>
  <si>
    <t>Телефон, телекс и телефакс</t>
  </si>
  <si>
    <t>II.1.4.2</t>
  </si>
  <si>
    <t>Радио веза</t>
  </si>
  <si>
    <t>II.1.4.3</t>
  </si>
  <si>
    <t>Интернет</t>
  </si>
  <si>
    <t>II.1.4.4</t>
  </si>
  <si>
    <t>Услуге мобилног телефона</t>
  </si>
  <si>
    <t>II.1.4.5</t>
  </si>
  <si>
    <t>Поштанске услуге</t>
  </si>
  <si>
    <t>II.1.4.6</t>
  </si>
  <si>
    <t>Пошта доплатне маркице</t>
  </si>
  <si>
    <t>II.1.5</t>
  </si>
  <si>
    <t>ТРОШКОВИ ОСИГУРАЊА</t>
  </si>
  <si>
    <t>II.1.5.1</t>
  </si>
  <si>
    <t>Осигурање возила</t>
  </si>
  <si>
    <t>II.1.5.2</t>
  </si>
  <si>
    <t>Осигурање опреме</t>
  </si>
  <si>
    <t>II.1.5.3</t>
  </si>
  <si>
    <t>Осигурање имовине</t>
  </si>
  <si>
    <t>II.1.5.4</t>
  </si>
  <si>
    <t>Осигурање запослених у случају несреће</t>
  </si>
  <si>
    <t>II.1.6</t>
  </si>
  <si>
    <t>ЗАКУП ИМОВИНЕ И ОПРЕМЕ</t>
  </si>
  <si>
    <t>II.1.6.1</t>
  </si>
  <si>
    <t>Закуп опреме за саобраћај</t>
  </si>
  <si>
    <t>II.1.6.2</t>
  </si>
  <si>
    <t>Закуп административне опреме</t>
  </si>
  <si>
    <t>II.1.6.3</t>
  </si>
  <si>
    <t>Закуп медицинске и лабораторијске опреме</t>
  </si>
  <si>
    <t xml:space="preserve">ТРОШКОВИ ПУТОВАЊА </t>
  </si>
  <si>
    <t>II.2.1</t>
  </si>
  <si>
    <t>Трошкови путовања у оквиру редовног рада</t>
  </si>
  <si>
    <t>II.2.2.1</t>
  </si>
  <si>
    <t>Дневнице (исхрана) за путовање у оквиру редовног рада</t>
  </si>
  <si>
    <t>II.2.2.2</t>
  </si>
  <si>
    <t>II.2.2.3</t>
  </si>
  <si>
    <t>Трошкови путовања у оквиру редовног рада (по путном налогу)</t>
  </si>
  <si>
    <t>II.2.2.4</t>
  </si>
  <si>
    <t>Трошкови путовања у оквиру редовног рада (путарина)</t>
  </si>
  <si>
    <t>II.2.2.5</t>
  </si>
  <si>
    <t>Трошкови путовања у оквиру редовног рада (замена посла)</t>
  </si>
  <si>
    <t>II.2.2.6</t>
  </si>
  <si>
    <t>Трошкови путовања у оквиру редовног рада (рад у две амбуланте)</t>
  </si>
  <si>
    <t xml:space="preserve">УСЛУГЕ ПО УГОВОРУ </t>
  </si>
  <si>
    <t>II.3.1</t>
  </si>
  <si>
    <t>Административне услуге</t>
  </si>
  <si>
    <t>II.3.1.1</t>
  </si>
  <si>
    <t>Остале административне услуге</t>
  </si>
  <si>
    <t>II.3.2</t>
  </si>
  <si>
    <t>Компјутерске услуге</t>
  </si>
  <si>
    <t>II.3.2.1</t>
  </si>
  <si>
    <t>Услуге одржавања софтвера</t>
  </si>
  <si>
    <t>II.3.3</t>
  </si>
  <si>
    <t xml:space="preserve">Услуге образовања и усавршавања   </t>
  </si>
  <si>
    <t>II.3.3.1</t>
  </si>
  <si>
    <t>Услуге образовања и усавршавања запослених</t>
  </si>
  <si>
    <t>II.3.3.2</t>
  </si>
  <si>
    <t>Котизација за семинаре</t>
  </si>
  <si>
    <t>II.3.4</t>
  </si>
  <si>
    <t>Услуге информисања</t>
  </si>
  <si>
    <t>II.3.4.1</t>
  </si>
  <si>
    <t>Објављивање тендера и информативних огласа</t>
  </si>
  <si>
    <t>II.3.5</t>
  </si>
  <si>
    <t xml:space="preserve">Стручне услуге  </t>
  </si>
  <si>
    <t>II.3.5.1</t>
  </si>
  <si>
    <t>II.3.5.2</t>
  </si>
  <si>
    <t>Остале стручне услуге - волонтери</t>
  </si>
  <si>
    <t>II.3.5.3</t>
  </si>
  <si>
    <t>Остале стручне услуге - надзор</t>
  </si>
  <si>
    <t>II.3.6</t>
  </si>
  <si>
    <t>Услуге за домаћинство и угоститељство</t>
  </si>
  <si>
    <t>II.3.6.1</t>
  </si>
  <si>
    <t>Услуге прања веша</t>
  </si>
  <si>
    <t>II.3.7</t>
  </si>
  <si>
    <t>Репрезентација</t>
  </si>
  <si>
    <t>II.3.7.1</t>
  </si>
  <si>
    <t>II.3.7.2</t>
  </si>
  <si>
    <t>Поклони</t>
  </si>
  <si>
    <t>II.3.8</t>
  </si>
  <si>
    <t>Остале опште услуге</t>
  </si>
  <si>
    <t>II.3.8.1</t>
  </si>
  <si>
    <t xml:space="preserve">СПЕЦИЈАЛИЗОВАНЕ УСЛУГЕ </t>
  </si>
  <si>
    <t>II.4.1</t>
  </si>
  <si>
    <t>Медицинске услуге</t>
  </si>
  <si>
    <t>II.4.1.1</t>
  </si>
  <si>
    <t>Услуге јавног здравства - инспекција и анализа</t>
  </si>
  <si>
    <t>II.4.2.</t>
  </si>
  <si>
    <t>Остале специјализоване услуге</t>
  </si>
  <si>
    <t>II.4.2.1</t>
  </si>
  <si>
    <t>Остале специјализоиване  услуге - медицина рада</t>
  </si>
  <si>
    <t xml:space="preserve">ТЕКУЋЕ ПОПРАВКЕ И ОДРЖАВАЊЕ </t>
  </si>
  <si>
    <t>II.5.1</t>
  </si>
  <si>
    <t>Текуће поправке и одржавање објеката</t>
  </si>
  <si>
    <t>II.5.1.1</t>
  </si>
  <si>
    <t>Зидарски радови</t>
  </si>
  <si>
    <t>II.5.1.2</t>
  </si>
  <si>
    <t>Столарски радови</t>
  </si>
  <si>
    <t>II.5.1.3</t>
  </si>
  <si>
    <t>Молерски радови</t>
  </si>
  <si>
    <t>II.5.1.4</t>
  </si>
  <si>
    <t>Радови на крову</t>
  </si>
  <si>
    <t>II.5.1.5</t>
  </si>
  <si>
    <t>Радови на водоводу и канализацији</t>
  </si>
  <si>
    <t>II.5.1.6</t>
  </si>
  <si>
    <t>II.5.1.7</t>
  </si>
  <si>
    <t>Електричне инсталације</t>
  </si>
  <si>
    <t>II.5.1.8</t>
  </si>
  <si>
    <t>Радови на комуникационим инсталацијама</t>
  </si>
  <si>
    <t>II.5.1.9</t>
  </si>
  <si>
    <t>Остале услуге и материјали за текуће поправке и одржавање зграда</t>
  </si>
  <si>
    <t>II.5.1.10</t>
  </si>
  <si>
    <t>Текуће поправке и одржавање осталих објеката</t>
  </si>
  <si>
    <t>II.5.2</t>
  </si>
  <si>
    <t>ТЕКУЋЕ ПОПРАВКЕ И ОДРЖАВАЊЕ ОПРЕМЕ</t>
  </si>
  <si>
    <t>II.5.2.1</t>
  </si>
  <si>
    <t>Поправка и одржавање опреме за саобраћај</t>
  </si>
  <si>
    <t>II.5.2.1.1</t>
  </si>
  <si>
    <t>Сервис возила</t>
  </si>
  <si>
    <t>II.5.2.1.2</t>
  </si>
  <si>
    <t>Остале поправке опреме за саобраћај</t>
  </si>
  <si>
    <t>II.5.2.1.3</t>
  </si>
  <si>
    <t>Лимарски радови на возилима</t>
  </si>
  <si>
    <t>II.5.2.2</t>
  </si>
  <si>
    <t>Текуће поправке и одржавање административне опреме</t>
  </si>
  <si>
    <t>II.5.2.2.1</t>
  </si>
  <si>
    <t>Намештај</t>
  </si>
  <si>
    <t>II.5.2.2.2</t>
  </si>
  <si>
    <t>Рачунарска опрема</t>
  </si>
  <si>
    <t>II.5.2.2.3</t>
  </si>
  <si>
    <t>Опрема за комуникацију</t>
  </si>
  <si>
    <t>II.5.2.2.4</t>
  </si>
  <si>
    <t>Електронска и фотографска опрема</t>
  </si>
  <si>
    <t>II.5.2.2.5</t>
  </si>
  <si>
    <t>Опрема за домаћинство и угоститељство</t>
  </si>
  <si>
    <t>II.5.2.2.6</t>
  </si>
  <si>
    <t>Биротехничка опрема</t>
  </si>
  <si>
    <t>II.5.2.2.7</t>
  </si>
  <si>
    <t>Сервис уградне опреме</t>
  </si>
  <si>
    <t>II.5.2.4</t>
  </si>
  <si>
    <t>Текуће поправке и одржавање медицинске опреме</t>
  </si>
  <si>
    <t>II.5.2.4.1</t>
  </si>
  <si>
    <t>II.5.2.4.2</t>
  </si>
  <si>
    <t>Сервис стоматолошке опреме</t>
  </si>
  <si>
    <t>II.5.2.4.3</t>
  </si>
  <si>
    <t>Текуће поправке и одржавање лабораторијске опреме</t>
  </si>
  <si>
    <t>II.5.2.4.4</t>
  </si>
  <si>
    <t>Текуће поправке и одржавање мерних и контролних инструмената</t>
  </si>
  <si>
    <t>МАТЕРИЈАЛ</t>
  </si>
  <si>
    <t>II.6.1</t>
  </si>
  <si>
    <t>АДМИНИСТРАТИВНИ МАТЕРИЈАЛ</t>
  </si>
  <si>
    <t>II.6.1.1</t>
  </si>
  <si>
    <t>Канцеларијски материјал</t>
  </si>
  <si>
    <t>II.6.1.2</t>
  </si>
  <si>
    <t>Здравствени обрасци</t>
  </si>
  <si>
    <t>II.6.1.3</t>
  </si>
  <si>
    <t>Канцеларијски материјал за рачунарску опрему</t>
  </si>
  <si>
    <t>II.6.1.4</t>
  </si>
  <si>
    <t>Униформе</t>
  </si>
  <si>
    <t>II.6.1.5</t>
  </si>
  <si>
    <t>Цвеће и зеленило</t>
  </si>
  <si>
    <t>II.6.2</t>
  </si>
  <si>
    <t>Материјали за образовање и усавршавање запослених</t>
  </si>
  <si>
    <t>II.6.2.1</t>
  </si>
  <si>
    <t>Материјали за образовање и усавршавање запослених -стручна литература</t>
  </si>
  <si>
    <t>II.6.3</t>
  </si>
  <si>
    <t>МАТЕРИЈАЛИ ЗА САОБРАЋАЈ</t>
  </si>
  <si>
    <t>II.6.3.1</t>
  </si>
  <si>
    <t>Бензин</t>
  </si>
  <si>
    <t>II.6.3.2</t>
  </si>
  <si>
    <t>Плин</t>
  </si>
  <si>
    <t>II.6.3.3</t>
  </si>
  <si>
    <t>Дизел гориво</t>
  </si>
  <si>
    <t>II.6.3.4</t>
  </si>
  <si>
    <t>Уља и мазива</t>
  </si>
  <si>
    <t>II.6.3.5</t>
  </si>
  <si>
    <t>Ауто гуме</t>
  </si>
  <si>
    <t>II.6.3.6</t>
  </si>
  <si>
    <t>Ауто делови</t>
  </si>
  <si>
    <t>II.6.4</t>
  </si>
  <si>
    <t>Материјали за очување животне средине</t>
  </si>
  <si>
    <t>II.6.4.1</t>
  </si>
  <si>
    <t>Остали материјал за очување животне средине</t>
  </si>
  <si>
    <t>II.6.5</t>
  </si>
  <si>
    <t>МЕДИЦИНСКИ И ЛАБОРАТОРИЈСКИ МАТЕРИЈАЛИ</t>
  </si>
  <si>
    <t>II.6.5.1</t>
  </si>
  <si>
    <t>Материјал за медицинске тестове</t>
  </si>
  <si>
    <t>II.6.5.1.1</t>
  </si>
  <si>
    <t>Санитетски материјал</t>
  </si>
  <si>
    <t>II.6.5.1.2</t>
  </si>
  <si>
    <t>Материјал за дезинфекцију</t>
  </si>
  <si>
    <t>II.6.5.1.3</t>
  </si>
  <si>
    <t>Медицински кисеоник</t>
  </si>
  <si>
    <t>II.6.5.2</t>
  </si>
  <si>
    <t>Материјал за лабораторијске тестове</t>
  </si>
  <si>
    <t>II.6.5.3</t>
  </si>
  <si>
    <t xml:space="preserve">Лекови </t>
  </si>
  <si>
    <t>II.6.5.3.1</t>
  </si>
  <si>
    <t>Лекови у ЗУ</t>
  </si>
  <si>
    <t>II.6.5.3.2</t>
  </si>
  <si>
    <t>Соматулин, Сандостатин</t>
  </si>
  <si>
    <t>II.6.5.4</t>
  </si>
  <si>
    <t>Остали медицински материјали</t>
  </si>
  <si>
    <t>II.6.5.4.1</t>
  </si>
  <si>
    <t>Стоматолошки потрошни материјал</t>
  </si>
  <si>
    <t>II.6.5.4.2</t>
  </si>
  <si>
    <t>Остали санитетски материјал</t>
  </si>
  <si>
    <t>II.6.6</t>
  </si>
  <si>
    <t>МАТЕРИЈАЛИ ЗА ОДРЖАВАЊЕ ХИГИЈЕНЕ И УГОСТИТЕЉСТВО</t>
  </si>
  <si>
    <t>II.6.6.1</t>
  </si>
  <si>
    <t>Средства за оржавање хигијене</t>
  </si>
  <si>
    <t>II.6.6.2</t>
  </si>
  <si>
    <t>Инвентар за одржавање хигијене</t>
  </si>
  <si>
    <t>II.6.6.3</t>
  </si>
  <si>
    <t>Текстилни материјал</t>
  </si>
  <si>
    <t>II.6.7</t>
  </si>
  <si>
    <t>Материјали за посебне намене</t>
  </si>
  <si>
    <t>II.6.7.1</t>
  </si>
  <si>
    <t>Електро материјал</t>
  </si>
  <si>
    <t>II.6.7.2</t>
  </si>
  <si>
    <t>Водоводни материјал</t>
  </si>
  <si>
    <t>II.6.7.3</t>
  </si>
  <si>
    <t>Браварско лимарски материјал</t>
  </si>
  <si>
    <t>II.6.7.4</t>
  </si>
  <si>
    <t>Материјал за котларницу</t>
  </si>
  <si>
    <t>II.6.7.5</t>
  </si>
  <si>
    <t>Молерски материјал</t>
  </si>
  <si>
    <t>II.6.7.6</t>
  </si>
  <si>
    <t>Остали технички материјал</t>
  </si>
  <si>
    <t>II.6.7.7</t>
  </si>
  <si>
    <t>Пропан бутан у боцама и течни азот</t>
  </si>
  <si>
    <t>II.6.7.8</t>
  </si>
  <si>
    <t>Резервни делови</t>
  </si>
  <si>
    <t>II.6.7.9</t>
  </si>
  <si>
    <t>Остали резервни делови</t>
  </si>
  <si>
    <t>II.6.7.10</t>
  </si>
  <si>
    <t>Резервни делови за медицинску опрему</t>
  </si>
  <si>
    <t>II.6.7.11</t>
  </si>
  <si>
    <t>Алат и инвентар</t>
  </si>
  <si>
    <t>II.6.7.12</t>
  </si>
  <si>
    <t>Со за путеве</t>
  </si>
  <si>
    <t>ОТПЛАТА КАМАТА И ТЕКУЋИ ТРОШКОВИ ЗАДУЖИВАЊА</t>
  </si>
  <si>
    <t>Казне за кашњење</t>
  </si>
  <si>
    <t>ПОРЕЗИ, ОБАВЕЗНЕ ТАКСЕ, КАЗНЕ И ПЕНАЛИ</t>
  </si>
  <si>
    <t>IV.1.1</t>
  </si>
  <si>
    <t>Регистрација возила</t>
  </si>
  <si>
    <t>IV.1.2</t>
  </si>
  <si>
    <t>Порез на добит правних лица</t>
  </si>
  <si>
    <t>IV.1.3</t>
  </si>
  <si>
    <t>Републичке таксе</t>
  </si>
  <si>
    <t>IV.1.4</t>
  </si>
  <si>
    <t>Судске таксе</t>
  </si>
  <si>
    <t>НОВЧАНЕ КАЗНЕ И ПЕНАЛИ ПО РЕШЕЊУ СУДОВА</t>
  </si>
  <si>
    <t>V.1.</t>
  </si>
  <si>
    <t>Новчане казне и пенали по решењу судова</t>
  </si>
  <si>
    <t>VI</t>
  </si>
  <si>
    <t>510000</t>
  </si>
  <si>
    <t>VI.1</t>
  </si>
  <si>
    <t>ОСНОВНА СРЕДСТВА</t>
  </si>
  <si>
    <t>VI.1.1</t>
  </si>
  <si>
    <t>Капитално одржавање</t>
  </si>
  <si>
    <t>VI.1.2</t>
  </si>
  <si>
    <t>Аутомобиоли</t>
  </si>
  <si>
    <t>VI.1.3</t>
  </si>
  <si>
    <t>VI.1.4</t>
  </si>
  <si>
    <t>Уградна опрема</t>
  </si>
  <si>
    <t>VI.1.5</t>
  </si>
  <si>
    <t>VI.1.6</t>
  </si>
  <si>
    <t>Рачунарске мреже</t>
  </si>
  <si>
    <t>VI.1.7</t>
  </si>
  <si>
    <t>Телефони</t>
  </si>
  <si>
    <t>VI.1.8</t>
  </si>
  <si>
    <t>Електронска опрема</t>
  </si>
  <si>
    <t>VI.1.9</t>
  </si>
  <si>
    <t>Опрема за домаћинство</t>
  </si>
  <si>
    <t>VI.1.10</t>
  </si>
  <si>
    <t>Опрема за заштиту животне средине</t>
  </si>
  <si>
    <t>VI.1.11</t>
  </si>
  <si>
    <t>Медицинска опрема</t>
  </si>
  <si>
    <t>VI.1.12</t>
  </si>
  <si>
    <t>Мерни и контролни инструменти</t>
  </si>
  <si>
    <t>VI.1.13</t>
  </si>
  <si>
    <t>Монтирана опрема</t>
  </si>
  <si>
    <t>УКУПНИ РАСХОДИ И ИЗДАЦИ I+II+III+IV+V+VI</t>
  </si>
  <si>
    <t>САСТАВИЛА</t>
  </si>
  <si>
    <t>_______________________________</t>
  </si>
  <si>
    <t>Маријана Вранеш</t>
  </si>
  <si>
    <t>шеф рачуноводства</t>
  </si>
  <si>
    <t>НАЧЕЛНИК</t>
  </si>
  <si>
    <t>Весна Малетић</t>
  </si>
</sst>
</file>

<file path=xl/styles.xml><?xml version="1.0" encoding="utf-8"?>
<styleSheet xmlns="http://schemas.openxmlformats.org/spreadsheetml/2006/main">
  <numFmts count="1">
    <numFmt numFmtId="164" formatCode="#,###"/>
  </numFmts>
  <fonts count="20">
    <font>
      <sz val="11"/>
      <color theme="1"/>
      <name val="Calibri"/>
      <family val="2"/>
      <scheme val="minor"/>
    </font>
    <font>
      <sz val="10"/>
      <name val="Arial"/>
      <family val="2"/>
    </font>
    <font>
      <b/>
      <sz val="12"/>
      <name val="Cambria"/>
      <family val="1"/>
    </font>
    <font>
      <sz val="9"/>
      <name val="Cambria"/>
      <family val="1"/>
    </font>
    <font>
      <sz val="9"/>
      <color indexed="8"/>
      <name val="Cambria"/>
      <family val="1"/>
    </font>
    <font>
      <b/>
      <sz val="9"/>
      <name val="Cambria"/>
      <family val="1"/>
    </font>
    <font>
      <b/>
      <sz val="12"/>
      <color indexed="8"/>
      <name val="Cambria"/>
      <family val="1"/>
    </font>
    <font>
      <b/>
      <i/>
      <sz val="9"/>
      <name val="Cambria"/>
      <family val="1"/>
    </font>
    <font>
      <sz val="8"/>
      <name val="Cambria"/>
      <family val="1"/>
    </font>
    <font>
      <sz val="7.5"/>
      <name val="Cambria"/>
      <family val="1"/>
    </font>
    <font>
      <sz val="7.5"/>
      <color indexed="8"/>
      <name val="Cambria"/>
      <family val="1"/>
    </font>
    <font>
      <b/>
      <sz val="9"/>
      <color indexed="8"/>
      <name val="Cambria"/>
      <family val="1"/>
    </font>
    <font>
      <sz val="10"/>
      <color indexed="8"/>
      <name val="Cambria"/>
      <family val="1"/>
    </font>
    <font>
      <b/>
      <i/>
      <sz val="11"/>
      <name val="Cambria"/>
      <family val="1"/>
    </font>
    <font>
      <sz val="7"/>
      <name val="Cambria"/>
      <family val="1"/>
    </font>
    <font>
      <b/>
      <sz val="8"/>
      <color indexed="8"/>
      <name val="Cambria"/>
      <family val="1"/>
    </font>
    <font>
      <sz val="9"/>
      <color indexed="10"/>
      <name val="Cambria"/>
      <family val="1"/>
    </font>
    <font>
      <b/>
      <sz val="10"/>
      <name val="Cambria"/>
      <family val="1"/>
    </font>
    <font>
      <sz val="8"/>
      <color indexed="8"/>
      <name val="Cambria"/>
      <family val="1"/>
    </font>
    <font>
      <sz val="12"/>
      <color indexed="8"/>
      <name val="Cambria"/>
      <family val="1"/>
    </font>
  </fonts>
  <fills count="3">
    <fill>
      <patternFill patternType="none"/>
    </fill>
    <fill>
      <patternFill patternType="gray125"/>
    </fill>
    <fill>
      <patternFill patternType="solid">
        <fgColor indexed="65"/>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diagonal/>
    </border>
    <border>
      <left/>
      <right style="thin">
        <color indexed="64"/>
      </right>
      <top style="double">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1" fillId="0" borderId="0"/>
    <xf numFmtId="0" fontId="1" fillId="0" borderId="0"/>
  </cellStyleXfs>
  <cellXfs count="244">
    <xf numFmtId="0" fontId="0" fillId="0" borderId="0" xfId="0"/>
    <xf numFmtId="0" fontId="2" fillId="0" borderId="0" xfId="1" applyFont="1" applyFill="1" applyAlignment="1">
      <alignment vertical="center"/>
    </xf>
    <xf numFmtId="0" fontId="3" fillId="0" borderId="0" xfId="1" applyFont="1" applyFill="1" applyAlignment="1">
      <alignment vertical="center"/>
    </xf>
    <xf numFmtId="0" fontId="3" fillId="0" borderId="0" xfId="1" applyFont="1" applyFill="1" applyAlignment="1">
      <alignment vertical="center" wrapText="1"/>
    </xf>
    <xf numFmtId="0" fontId="4" fillId="0" borderId="0" xfId="0" applyFont="1" applyFill="1" applyAlignment="1">
      <alignment vertical="center"/>
    </xf>
    <xf numFmtId="3" fontId="4" fillId="0" borderId="0" xfId="0" applyNumberFormat="1" applyFont="1" applyFill="1" applyAlignment="1">
      <alignment vertical="center"/>
    </xf>
    <xf numFmtId="0" fontId="5" fillId="0" borderId="0" xfId="1" quotePrefix="1" applyFont="1" applyFill="1" applyAlignment="1">
      <alignment horizontal="left" vertical="center"/>
    </xf>
    <xf numFmtId="0" fontId="6" fillId="0" borderId="0" xfId="0" applyFont="1" applyFill="1" applyAlignment="1">
      <alignment vertical="center"/>
    </xf>
    <xf numFmtId="0" fontId="6" fillId="0" borderId="0" xfId="0" applyFont="1" applyFill="1" applyAlignment="1">
      <alignment horizontal="center" vertical="center"/>
    </xf>
    <xf numFmtId="0" fontId="7" fillId="0" borderId="0" xfId="1" applyFont="1" applyFill="1" applyAlignment="1">
      <alignment vertical="center"/>
    </xf>
    <xf numFmtId="0" fontId="3" fillId="0" borderId="1" xfId="1" applyFont="1" applyFill="1" applyBorder="1" applyAlignment="1">
      <alignment horizontal="center" vertical="center" textRotation="90" wrapText="1"/>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4" xfId="1" applyFont="1" applyFill="1" applyBorder="1" applyAlignment="1">
      <alignment horizontal="center" vertical="center" textRotation="90" wrapText="1"/>
    </xf>
    <xf numFmtId="0" fontId="3" fillId="0" borderId="4"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3" fillId="0" borderId="2" xfId="2" applyFont="1" applyFill="1" applyBorder="1" applyAlignment="1">
      <alignment horizontal="center" vertical="center" wrapText="1"/>
    </xf>
    <xf numFmtId="0" fontId="3" fillId="0" borderId="6" xfId="1" applyFont="1" applyFill="1" applyBorder="1" applyAlignment="1">
      <alignment horizontal="center" vertical="center" textRotation="90" wrapText="1"/>
    </xf>
    <xf numFmtId="0" fontId="3" fillId="0" borderId="6" xfId="1" applyFont="1" applyFill="1" applyBorder="1" applyAlignment="1">
      <alignment horizontal="center" vertical="center" wrapText="1"/>
    </xf>
    <xf numFmtId="0" fontId="3" fillId="0" borderId="7"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9" fillId="0" borderId="1" xfId="1" applyFont="1" applyFill="1" applyBorder="1" applyAlignment="1">
      <alignment horizontal="center" vertical="center" wrapText="1"/>
    </xf>
    <xf numFmtId="0" fontId="9" fillId="0" borderId="3" xfId="1" applyFont="1" applyFill="1" applyBorder="1" applyAlignment="1">
      <alignment horizontal="center" vertical="center" wrapText="1"/>
    </xf>
    <xf numFmtId="0" fontId="10" fillId="0" borderId="0" xfId="0" applyFont="1" applyFill="1" applyAlignment="1">
      <alignment vertical="center"/>
    </xf>
    <xf numFmtId="0" fontId="5" fillId="0" borderId="8" xfId="1" applyFont="1" applyFill="1" applyBorder="1" applyAlignment="1">
      <alignment horizontal="center" vertical="center"/>
    </xf>
    <xf numFmtId="49" fontId="5" fillId="0" borderId="8" xfId="1" applyNumberFormat="1" applyFont="1" applyFill="1" applyBorder="1" applyAlignment="1">
      <alignment horizontal="center" vertical="center"/>
    </xf>
    <xf numFmtId="0" fontId="5" fillId="0" borderId="9" xfId="1" applyFont="1" applyFill="1" applyBorder="1" applyAlignment="1">
      <alignment horizontal="left" vertical="center" wrapText="1"/>
    </xf>
    <xf numFmtId="0" fontId="5" fillId="0" borderId="10" xfId="1" applyFont="1" applyFill="1" applyBorder="1" applyAlignment="1">
      <alignment horizontal="left" vertical="center" wrapText="1"/>
    </xf>
    <xf numFmtId="164" fontId="5" fillId="0" borderId="8" xfId="1" applyNumberFormat="1" applyFont="1" applyFill="1" applyBorder="1" applyAlignment="1">
      <alignment horizontal="right" vertical="center" wrapText="1"/>
    </xf>
    <xf numFmtId="0" fontId="5" fillId="0" borderId="6" xfId="1" applyFont="1" applyFill="1" applyBorder="1" applyAlignment="1">
      <alignment horizontal="center" vertical="center"/>
    </xf>
    <xf numFmtId="49" fontId="5" fillId="0" borderId="6" xfId="1" applyNumberFormat="1" applyFont="1" applyFill="1" applyBorder="1" applyAlignment="1">
      <alignment horizontal="center" vertical="center"/>
    </xf>
    <xf numFmtId="49" fontId="5" fillId="0" borderId="7" xfId="1" applyNumberFormat="1" applyFont="1" applyFill="1" applyBorder="1" applyAlignment="1">
      <alignment horizontal="center" vertical="center"/>
    </xf>
    <xf numFmtId="0" fontId="5" fillId="0" borderId="7" xfId="1" applyFont="1" applyFill="1" applyBorder="1" applyAlignment="1">
      <alignment horizontal="left" vertical="center" wrapText="1"/>
    </xf>
    <xf numFmtId="0" fontId="5" fillId="0" borderId="11" xfId="1" applyFont="1" applyFill="1" applyBorder="1" applyAlignment="1">
      <alignment horizontal="left" vertical="center" wrapText="1"/>
    </xf>
    <xf numFmtId="164" fontId="5" fillId="0" borderId="6" xfId="1" applyNumberFormat="1" applyFont="1" applyFill="1" applyBorder="1" applyAlignment="1">
      <alignment horizontal="right" vertical="center" wrapText="1"/>
    </xf>
    <xf numFmtId="0" fontId="5" fillId="0" borderId="2" xfId="1" applyFont="1" applyFill="1" applyBorder="1" applyAlignment="1">
      <alignment horizontal="center" vertical="center"/>
    </xf>
    <xf numFmtId="49" fontId="5" fillId="0" borderId="2" xfId="1" applyNumberFormat="1" applyFont="1" applyFill="1" applyBorder="1" applyAlignment="1">
      <alignment horizontal="center" vertical="center"/>
    </xf>
    <xf numFmtId="49" fontId="5" fillId="0" borderId="12" xfId="1" applyNumberFormat="1" applyFont="1" applyFill="1" applyBorder="1" applyAlignment="1">
      <alignment horizontal="center" vertical="center"/>
    </xf>
    <xf numFmtId="0" fontId="3" fillId="0" borderId="12" xfId="1" applyFont="1" applyFill="1" applyBorder="1" applyAlignment="1">
      <alignment vertical="center" wrapText="1"/>
    </xf>
    <xf numFmtId="164" fontId="5" fillId="0" borderId="2" xfId="1" applyNumberFormat="1" applyFont="1" applyFill="1" applyBorder="1" applyAlignment="1">
      <alignment horizontal="right" vertical="center" wrapText="1"/>
    </xf>
    <xf numFmtId="0" fontId="5" fillId="0" borderId="2" xfId="1" applyFont="1" applyFill="1" applyBorder="1" applyAlignment="1">
      <alignment horizontal="center" vertical="center" wrapText="1"/>
    </xf>
    <xf numFmtId="0" fontId="5" fillId="0" borderId="12" xfId="1" applyFont="1" applyFill="1" applyBorder="1" applyAlignment="1">
      <alignment horizontal="center" vertical="center" wrapText="1"/>
    </xf>
    <xf numFmtId="0" fontId="5" fillId="0" borderId="12" xfId="1" applyFont="1" applyFill="1" applyBorder="1" applyAlignment="1">
      <alignment horizontal="left" vertical="center" wrapText="1"/>
    </xf>
    <xf numFmtId="0" fontId="5" fillId="0" borderId="13" xfId="1" applyFont="1" applyFill="1" applyBorder="1" applyAlignment="1">
      <alignment horizontal="left" vertical="center" wrapText="1"/>
    </xf>
    <xf numFmtId="0" fontId="5" fillId="0" borderId="1" xfId="1" applyFont="1" applyFill="1" applyBorder="1" applyAlignment="1">
      <alignment horizontal="center" vertical="center"/>
    </xf>
    <xf numFmtId="164" fontId="3" fillId="0" borderId="2" xfId="1" applyNumberFormat="1" applyFont="1" applyFill="1" applyBorder="1" applyAlignment="1">
      <alignment horizontal="right" vertical="center" wrapText="1"/>
    </xf>
    <xf numFmtId="0" fontId="5" fillId="0" borderId="6" xfId="1" applyFont="1" applyFill="1" applyBorder="1" applyAlignment="1">
      <alignment horizontal="center" vertical="center"/>
    </xf>
    <xf numFmtId="0" fontId="3" fillId="0" borderId="12" xfId="1" applyFont="1" applyFill="1" applyBorder="1" applyAlignment="1">
      <alignment horizontal="center" vertical="center" wrapText="1"/>
    </xf>
    <xf numFmtId="0" fontId="5" fillId="0" borderId="2" xfId="1" applyFont="1" applyFill="1" applyBorder="1" applyAlignment="1">
      <alignment horizontal="center" vertical="center"/>
    </xf>
    <xf numFmtId="0" fontId="3" fillId="0" borderId="12" xfId="1" applyFont="1" applyFill="1" applyBorder="1" applyAlignment="1">
      <alignment horizontal="left" vertical="center" wrapText="1"/>
    </xf>
    <xf numFmtId="0" fontId="3" fillId="0" borderId="1" xfId="1" applyFont="1" applyFill="1" applyBorder="1" applyAlignment="1">
      <alignment horizontal="center" vertical="center" wrapText="1"/>
    </xf>
    <xf numFmtId="0" fontId="3" fillId="0" borderId="3" xfId="1" applyFont="1" applyFill="1" applyBorder="1" applyAlignment="1">
      <alignment horizontal="left" vertical="center" wrapText="1"/>
    </xf>
    <xf numFmtId="164" fontId="3" fillId="0" borderId="1" xfId="1" applyNumberFormat="1" applyFont="1" applyFill="1" applyBorder="1" applyAlignment="1">
      <alignment horizontal="right" vertical="center" wrapText="1"/>
    </xf>
    <xf numFmtId="0" fontId="5" fillId="0" borderId="14" xfId="1" applyFont="1" applyFill="1" applyBorder="1" applyAlignment="1">
      <alignment horizontal="center" vertical="center"/>
    </xf>
    <xf numFmtId="0" fontId="5" fillId="0" borderId="14" xfId="1" applyFont="1" applyFill="1" applyBorder="1" applyAlignment="1">
      <alignment horizontal="center" vertical="center" wrapText="1"/>
    </xf>
    <xf numFmtId="0" fontId="3" fillId="0" borderId="14" xfId="1" applyFont="1" applyFill="1" applyBorder="1" applyAlignment="1">
      <alignment horizontal="center" vertical="center" wrapText="1"/>
    </xf>
    <xf numFmtId="0" fontId="3" fillId="0" borderId="9" xfId="1" applyFont="1" applyFill="1" applyBorder="1" applyAlignment="1">
      <alignment horizontal="left" vertical="center" wrapText="1"/>
    </xf>
    <xf numFmtId="0" fontId="3" fillId="0" borderId="15" xfId="1" applyFont="1" applyFill="1" applyBorder="1" applyAlignment="1">
      <alignment horizontal="left" vertical="center" wrapText="1"/>
    </xf>
    <xf numFmtId="0" fontId="3" fillId="0" borderId="16" xfId="1" applyFont="1" applyFill="1" applyBorder="1" applyAlignment="1">
      <alignment horizontal="center" vertical="center" wrapText="1"/>
    </xf>
    <xf numFmtId="0" fontId="11" fillId="0" borderId="7" xfId="0" applyFont="1" applyFill="1" applyBorder="1" applyAlignment="1">
      <alignment vertical="center" wrapText="1"/>
    </xf>
    <xf numFmtId="164" fontId="3" fillId="0" borderId="6" xfId="1" applyNumberFormat="1" applyFont="1" applyFill="1" applyBorder="1" applyAlignment="1">
      <alignment horizontal="right" vertical="center" wrapText="1"/>
    </xf>
    <xf numFmtId="0" fontId="5" fillId="0" borderId="4" xfId="1" applyFont="1" applyFill="1" applyBorder="1" applyAlignment="1">
      <alignment horizontal="center" vertical="center"/>
    </xf>
    <xf numFmtId="0" fontId="5" fillId="0" borderId="4"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17" xfId="1" applyFont="1" applyFill="1" applyBorder="1" applyAlignment="1">
      <alignment horizontal="center" vertical="center" wrapText="1"/>
    </xf>
    <xf numFmtId="0" fontId="4" fillId="0" borderId="0" xfId="0" applyFont="1" applyFill="1" applyAlignment="1">
      <alignment vertical="center" wrapText="1"/>
    </xf>
    <xf numFmtId="49" fontId="5" fillId="0" borderId="8" xfId="1" applyNumberFormat="1" applyFont="1" applyFill="1" applyBorder="1" applyAlignment="1">
      <alignment horizontal="center" vertical="center" wrapText="1"/>
    </xf>
    <xf numFmtId="164" fontId="5" fillId="0" borderId="8" xfId="1" applyNumberFormat="1" applyFont="1" applyFill="1" applyBorder="1" applyAlignment="1" applyProtection="1">
      <alignment horizontal="right" vertical="center" wrapText="1"/>
      <protection locked="0"/>
    </xf>
    <xf numFmtId="3" fontId="5" fillId="0" borderId="8" xfId="1" applyNumberFormat="1" applyFont="1" applyFill="1" applyBorder="1" applyAlignment="1" applyProtection="1">
      <alignment horizontal="right" vertical="center" wrapText="1"/>
      <protection locked="0"/>
    </xf>
    <xf numFmtId="0" fontId="5" fillId="0" borderId="8" xfId="1" applyFont="1" applyFill="1" applyBorder="1" applyAlignment="1">
      <alignment horizontal="center" vertical="center" wrapText="1"/>
    </xf>
    <xf numFmtId="0" fontId="5" fillId="0" borderId="9" xfId="1" applyFont="1" applyFill="1" applyBorder="1" applyAlignment="1">
      <alignment horizontal="center" vertical="center" wrapText="1"/>
    </xf>
    <xf numFmtId="0" fontId="5" fillId="0" borderId="7" xfId="1" applyFont="1" applyFill="1" applyBorder="1" applyAlignment="1">
      <alignment horizontal="right" vertical="center" wrapText="1"/>
    </xf>
    <xf numFmtId="0" fontId="5" fillId="0" borderId="11" xfId="1" applyFont="1" applyFill="1" applyBorder="1" applyAlignment="1">
      <alignment horizontal="right" vertical="center" wrapText="1"/>
    </xf>
    <xf numFmtId="3" fontId="11" fillId="0" borderId="6" xfId="0" applyNumberFormat="1" applyFont="1" applyFill="1" applyBorder="1" applyAlignment="1">
      <alignment vertical="center"/>
    </xf>
    <xf numFmtId="3" fontId="12" fillId="0" borderId="0" xfId="0" applyNumberFormat="1" applyFont="1" applyFill="1" applyAlignment="1">
      <alignment vertical="center"/>
    </xf>
    <xf numFmtId="0" fontId="13" fillId="0" borderId="0" xfId="1" applyFont="1" applyFill="1" applyAlignment="1">
      <alignment vertical="center"/>
    </xf>
    <xf numFmtId="0" fontId="3" fillId="0" borderId="0" xfId="1" applyFont="1" applyFill="1" applyAlignment="1">
      <alignment horizontal="left" vertical="center"/>
    </xf>
    <xf numFmtId="0" fontId="8" fillId="0" borderId="2" xfId="1" applyFont="1" applyFill="1" applyBorder="1" applyAlignment="1">
      <alignment horizontal="center" vertical="center" textRotation="90" wrapText="1"/>
    </xf>
    <xf numFmtId="0" fontId="8" fillId="0" borderId="2" xfId="1" applyFont="1" applyFill="1" applyBorder="1" applyAlignment="1">
      <alignment horizontal="center" vertical="center" wrapText="1"/>
    </xf>
    <xf numFmtId="0" fontId="14" fillId="0" borderId="2" xfId="1" applyFont="1" applyFill="1" applyBorder="1" applyAlignment="1">
      <alignment horizontal="center" vertical="center" textRotation="90" wrapText="1"/>
    </xf>
    <xf numFmtId="0" fontId="14" fillId="0" borderId="2" xfId="1" applyFont="1" applyFill="1" applyBorder="1" applyAlignment="1">
      <alignment horizontal="center" vertical="center" wrapText="1"/>
    </xf>
    <xf numFmtId="0" fontId="8" fillId="0" borderId="12" xfId="1" applyFont="1" applyFill="1" applyBorder="1" applyAlignment="1">
      <alignment horizontal="center" vertical="center" wrapText="1"/>
    </xf>
    <xf numFmtId="0" fontId="5" fillId="0" borderId="3" xfId="1" applyFont="1" applyFill="1" applyBorder="1" applyAlignment="1">
      <alignment horizontal="left" vertical="center" wrapText="1"/>
    </xf>
    <xf numFmtId="0" fontId="5" fillId="0" borderId="18" xfId="1" applyFont="1" applyFill="1" applyBorder="1" applyAlignment="1">
      <alignment horizontal="left" vertical="center" wrapText="1"/>
    </xf>
    <xf numFmtId="0" fontId="4" fillId="0" borderId="1" xfId="0" applyFont="1" applyFill="1" applyBorder="1" applyAlignment="1">
      <alignment vertical="center"/>
    </xf>
    <xf numFmtId="0" fontId="4" fillId="0" borderId="0" xfId="0" applyFont="1" applyFill="1" applyBorder="1" applyAlignment="1">
      <alignment vertical="center"/>
    </xf>
    <xf numFmtId="0" fontId="5" fillId="2" borderId="8" xfId="1" applyFont="1" applyFill="1" applyBorder="1" applyAlignment="1">
      <alignment horizontal="center" vertical="center"/>
    </xf>
    <xf numFmtId="0" fontId="5" fillId="2" borderId="8" xfId="1" applyFont="1" applyFill="1" applyBorder="1" applyAlignment="1" applyProtection="1">
      <alignment horizontal="center" vertical="center" wrapText="1"/>
    </xf>
    <xf numFmtId="0" fontId="5" fillId="2" borderId="9" xfId="1" applyFont="1" applyFill="1" applyBorder="1" applyAlignment="1">
      <alignment horizontal="left" vertical="center" wrapText="1"/>
    </xf>
    <xf numFmtId="0" fontId="5" fillId="2" borderId="10" xfId="1" applyFont="1" applyFill="1" applyBorder="1" applyAlignment="1">
      <alignment horizontal="left" vertical="center" wrapText="1"/>
    </xf>
    <xf numFmtId="3" fontId="5" fillId="2" borderId="8" xfId="1" applyNumberFormat="1" applyFont="1" applyFill="1" applyBorder="1" applyAlignment="1">
      <alignment horizontal="right" vertical="center" wrapText="1"/>
    </xf>
    <xf numFmtId="0" fontId="5" fillId="0" borderId="4" xfId="1" applyFont="1" applyFill="1" applyBorder="1" applyAlignment="1" applyProtection="1">
      <alignment horizontal="center" vertical="center" wrapText="1"/>
    </xf>
    <xf numFmtId="0" fontId="5" fillId="0" borderId="16" xfId="1" applyFont="1" applyFill="1" applyBorder="1" applyAlignment="1" applyProtection="1">
      <alignment horizontal="center" vertical="center" wrapText="1"/>
    </xf>
    <xf numFmtId="3" fontId="5" fillId="0" borderId="6" xfId="1" applyNumberFormat="1" applyFont="1" applyFill="1" applyBorder="1" applyAlignment="1">
      <alignment horizontal="right" vertical="center" wrapText="1"/>
    </xf>
    <xf numFmtId="0" fontId="3" fillId="0" borderId="1" xfId="1" applyFont="1" applyFill="1" applyBorder="1" applyAlignment="1" applyProtection="1">
      <alignment vertical="center" wrapText="1"/>
    </xf>
    <xf numFmtId="0" fontId="3" fillId="0" borderId="1" xfId="1" applyFont="1" applyFill="1" applyBorder="1" applyAlignment="1">
      <alignment vertical="center"/>
    </xf>
    <xf numFmtId="0" fontId="3" fillId="0" borderId="19" xfId="1" applyFont="1" applyFill="1" applyBorder="1" applyAlignment="1" applyProtection="1">
      <alignment horizontal="center" vertical="center" wrapText="1"/>
    </xf>
    <xf numFmtId="3" fontId="3" fillId="0" borderId="2" xfId="1" applyNumberFormat="1" applyFont="1" applyFill="1" applyBorder="1" applyAlignment="1">
      <alignment horizontal="right" vertical="center" wrapText="1"/>
    </xf>
    <xf numFmtId="3" fontId="3" fillId="0" borderId="2" xfId="1" applyNumberFormat="1" applyFont="1" applyFill="1" applyBorder="1" applyAlignment="1" applyProtection="1">
      <alignment horizontal="right" vertical="center" wrapText="1"/>
      <protection locked="0"/>
    </xf>
    <xf numFmtId="0" fontId="5" fillId="0" borderId="2" xfId="1" applyFont="1" applyFill="1" applyBorder="1" applyAlignment="1" applyProtection="1">
      <alignment horizontal="center" vertical="center" wrapText="1"/>
    </xf>
    <xf numFmtId="0" fontId="5" fillId="0" borderId="19" xfId="1" applyFont="1" applyFill="1" applyBorder="1" applyAlignment="1" applyProtection="1">
      <alignment horizontal="center" vertical="center" wrapText="1"/>
    </xf>
    <xf numFmtId="0" fontId="5" fillId="0" borderId="19" xfId="1" applyFont="1" applyFill="1" applyBorder="1" applyAlignment="1">
      <alignment horizontal="left" vertical="center" wrapText="1"/>
    </xf>
    <xf numFmtId="3" fontId="5" fillId="0" borderId="2" xfId="1" applyNumberFormat="1" applyFont="1" applyFill="1" applyBorder="1" applyAlignment="1">
      <alignment horizontal="right" vertical="center" wrapText="1"/>
    </xf>
    <xf numFmtId="0" fontId="3" fillId="0" borderId="4" xfId="1" applyFont="1" applyFill="1" applyBorder="1" applyAlignment="1" applyProtection="1">
      <alignment horizontal="center" vertical="center" wrapText="1"/>
    </xf>
    <xf numFmtId="0" fontId="3" fillId="0" borderId="20" xfId="1"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12" xfId="0" applyFont="1" applyFill="1" applyBorder="1" applyAlignment="1">
      <alignment vertical="center" wrapText="1"/>
    </xf>
    <xf numFmtId="0" fontId="3" fillId="0" borderId="6" xfId="1" applyFont="1" applyFill="1" applyBorder="1" applyAlignment="1" applyProtection="1">
      <alignment horizontal="center" vertical="center" wrapText="1"/>
    </xf>
    <xf numFmtId="0" fontId="3" fillId="0" borderId="16" xfId="1" applyFont="1" applyFill="1" applyBorder="1" applyAlignment="1">
      <alignment horizontal="center" vertical="center"/>
    </xf>
    <xf numFmtId="0" fontId="5" fillId="0" borderId="6" xfId="1" applyFont="1" applyFill="1" applyBorder="1" applyAlignment="1" applyProtection="1">
      <alignment horizontal="center" vertical="center" wrapText="1"/>
    </xf>
    <xf numFmtId="0" fontId="5" fillId="0" borderId="6" xfId="1" applyFont="1" applyFill="1" applyBorder="1" applyAlignment="1">
      <alignment horizontal="center" vertical="center" wrapText="1"/>
    </xf>
    <xf numFmtId="0" fontId="3" fillId="0" borderId="2" xfId="1" applyFont="1" applyFill="1" applyBorder="1" applyAlignment="1" applyProtection="1">
      <alignment horizontal="center" vertical="center" wrapText="1"/>
    </xf>
    <xf numFmtId="0" fontId="5" fillId="0" borderId="1" xfId="1" applyFont="1" applyFill="1" applyBorder="1" applyAlignment="1" applyProtection="1">
      <alignment horizontal="center" vertical="center" wrapText="1"/>
    </xf>
    <xf numFmtId="0" fontId="5" fillId="0" borderId="1" xfId="1" applyFont="1" applyFill="1" applyBorder="1" applyAlignment="1">
      <alignment horizontal="center" vertical="center" wrapText="1"/>
    </xf>
    <xf numFmtId="49" fontId="5" fillId="0" borderId="13" xfId="1" applyNumberFormat="1" applyFont="1" applyFill="1" applyBorder="1" applyAlignment="1">
      <alignment horizontal="center" vertical="center" wrapText="1"/>
    </xf>
    <xf numFmtId="0" fontId="5" fillId="0" borderId="3" xfId="1" applyFont="1" applyFill="1" applyBorder="1" applyAlignment="1" applyProtection="1">
      <alignment horizontal="center" vertical="center" wrapText="1"/>
    </xf>
    <xf numFmtId="0" fontId="15" fillId="0" borderId="12" xfId="0" applyFont="1" applyFill="1" applyBorder="1" applyAlignment="1">
      <alignment vertical="center" wrapText="1"/>
    </xf>
    <xf numFmtId="0" fontId="5" fillId="0" borderId="5" xfId="1" applyFont="1" applyFill="1" applyBorder="1" applyAlignment="1" applyProtection="1">
      <alignment horizontal="center" vertical="center" wrapText="1"/>
    </xf>
    <xf numFmtId="0" fontId="5" fillId="0" borderId="4" xfId="1" applyFont="1" applyFill="1" applyBorder="1" applyAlignment="1">
      <alignment vertical="center" wrapText="1"/>
    </xf>
    <xf numFmtId="0" fontId="3" fillId="0" borderId="13" xfId="1" applyFont="1" applyFill="1" applyBorder="1" applyAlignment="1">
      <alignment horizontal="center" vertical="center" wrapText="1"/>
    </xf>
    <xf numFmtId="0" fontId="4" fillId="0" borderId="12" xfId="0" applyFont="1" applyFill="1" applyBorder="1" applyAlignment="1">
      <alignment vertical="center" wrapText="1"/>
    </xf>
    <xf numFmtId="0" fontId="5" fillId="0" borderId="6" xfId="1" applyFont="1" applyFill="1" applyBorder="1" applyAlignment="1">
      <alignment vertical="center" wrapText="1"/>
    </xf>
    <xf numFmtId="0" fontId="5" fillId="0" borderId="5" xfId="1" applyFont="1" applyFill="1" applyBorder="1" applyAlignment="1" applyProtection="1">
      <alignment horizontal="center" vertical="center" wrapText="1"/>
    </xf>
    <xf numFmtId="0" fontId="5" fillId="0" borderId="1" xfId="1" applyFont="1" applyFill="1" applyBorder="1" applyAlignment="1">
      <alignment vertical="center" wrapText="1"/>
    </xf>
    <xf numFmtId="0" fontId="11" fillId="0" borderId="12" xfId="0" applyFont="1" applyFill="1" applyBorder="1" applyAlignment="1">
      <alignment vertical="center" wrapText="1"/>
    </xf>
    <xf numFmtId="0" fontId="3" fillId="0" borderId="5" xfId="1" applyFont="1" applyFill="1" applyBorder="1" applyAlignment="1" applyProtection="1">
      <alignment vertical="center" wrapText="1"/>
    </xf>
    <xf numFmtId="0" fontId="3" fillId="0" borderId="6" xfId="1" applyFont="1" applyFill="1" applyBorder="1" applyAlignment="1">
      <alignment vertical="center"/>
    </xf>
    <xf numFmtId="0" fontId="5" fillId="0" borderId="13" xfId="1" applyFont="1" applyFill="1" applyBorder="1" applyAlignment="1" applyProtection="1">
      <alignment horizontal="center" vertical="center" wrapText="1"/>
    </xf>
    <xf numFmtId="0" fontId="5" fillId="0" borderId="3" xfId="1" applyFont="1" applyFill="1" applyBorder="1" applyAlignment="1" applyProtection="1">
      <alignment horizontal="center" vertical="center" wrapText="1"/>
    </xf>
    <xf numFmtId="0" fontId="3" fillId="0" borderId="1" xfId="1" applyFont="1" applyFill="1" applyBorder="1" applyAlignment="1">
      <alignment horizontal="center" vertical="center"/>
    </xf>
    <xf numFmtId="0" fontId="3" fillId="0" borderId="13" xfId="1" applyFont="1" applyFill="1" applyBorder="1" applyAlignment="1" applyProtection="1">
      <alignment horizontal="center" vertical="center" wrapText="1"/>
    </xf>
    <xf numFmtId="0" fontId="3" fillId="0" borderId="2" xfId="1" applyFont="1" applyFill="1" applyBorder="1" applyAlignment="1">
      <alignment horizontal="center" vertical="center"/>
    </xf>
    <xf numFmtId="3" fontId="3" fillId="0" borderId="2" xfId="1" applyNumberFormat="1" applyFont="1" applyFill="1" applyBorder="1" applyAlignment="1">
      <alignment vertical="center"/>
    </xf>
    <xf numFmtId="0" fontId="3" fillId="0" borderId="4" xfId="1" applyFont="1" applyFill="1" applyBorder="1" applyAlignment="1">
      <alignment horizontal="center" vertical="center"/>
    </xf>
    <xf numFmtId="0" fontId="3" fillId="0" borderId="19" xfId="1" applyFont="1" applyFill="1" applyBorder="1" applyAlignment="1">
      <alignment horizontal="center" vertical="center"/>
    </xf>
    <xf numFmtId="0" fontId="5" fillId="0" borderId="7" xfId="1" applyFont="1" applyFill="1" applyBorder="1" applyAlignment="1" applyProtection="1">
      <alignment horizontal="center" vertical="center" wrapText="1"/>
    </xf>
    <xf numFmtId="0" fontId="3" fillId="0" borderId="6" xfId="1" applyFont="1" applyFill="1" applyBorder="1" applyAlignment="1">
      <alignment horizontal="center" vertical="center"/>
    </xf>
    <xf numFmtId="3" fontId="4" fillId="0" borderId="2" xfId="0" applyNumberFormat="1" applyFont="1" applyFill="1" applyBorder="1" applyAlignment="1">
      <alignment vertical="center"/>
    </xf>
    <xf numFmtId="0" fontId="5" fillId="0" borderId="0" xfId="1" applyFont="1" applyFill="1" applyBorder="1" applyAlignment="1">
      <alignment horizontal="center" vertical="center" wrapText="1"/>
    </xf>
    <xf numFmtId="0" fontId="3" fillId="0" borderId="1" xfId="1" applyFont="1" applyFill="1" applyBorder="1" applyAlignment="1" applyProtection="1">
      <alignment horizontal="center" vertical="center" wrapText="1"/>
    </xf>
    <xf numFmtId="0" fontId="3" fillId="0" borderId="1" xfId="1" applyFont="1" applyFill="1" applyBorder="1" applyAlignment="1">
      <alignment horizontal="center" vertical="center"/>
    </xf>
    <xf numFmtId="0" fontId="3" fillId="0" borderId="3" xfId="1" applyFont="1" applyFill="1" applyBorder="1" applyAlignment="1">
      <alignment vertical="center" wrapText="1"/>
    </xf>
    <xf numFmtId="3" fontId="3" fillId="0" borderId="1" xfId="1" applyNumberFormat="1" applyFont="1" applyFill="1" applyBorder="1" applyAlignment="1">
      <alignment horizontal="right" vertical="center" wrapText="1"/>
    </xf>
    <xf numFmtId="3" fontId="3" fillId="0" borderId="1" xfId="1" applyNumberFormat="1" applyFont="1" applyFill="1" applyBorder="1" applyAlignment="1">
      <alignment vertical="center"/>
    </xf>
    <xf numFmtId="0" fontId="5" fillId="0" borderId="7" xfId="1" applyFont="1" applyFill="1" applyBorder="1" applyAlignment="1">
      <alignment horizontal="center" vertical="center" wrapText="1"/>
    </xf>
    <xf numFmtId="0" fontId="7" fillId="0" borderId="7" xfId="1" applyFont="1" applyFill="1" applyBorder="1" applyAlignment="1">
      <alignment horizontal="left" vertical="center" wrapText="1"/>
    </xf>
    <xf numFmtId="0" fontId="7" fillId="0" borderId="11" xfId="1" applyFont="1" applyFill="1" applyBorder="1" applyAlignment="1">
      <alignment horizontal="left" vertical="center" wrapText="1"/>
    </xf>
    <xf numFmtId="0" fontId="5" fillId="0" borderId="12" xfId="1" applyFont="1" applyFill="1" applyBorder="1" applyAlignment="1">
      <alignment vertical="center" wrapText="1"/>
    </xf>
    <xf numFmtId="3" fontId="5" fillId="0" borderId="2" xfId="1" applyNumberFormat="1" applyFont="1" applyFill="1" applyBorder="1" applyAlignment="1">
      <alignment vertical="center"/>
    </xf>
    <xf numFmtId="0" fontId="3" fillId="0" borderId="4" xfId="1" applyFont="1" applyFill="1" applyBorder="1" applyAlignment="1">
      <alignment vertical="center"/>
    </xf>
    <xf numFmtId="49" fontId="5" fillId="0" borderId="17" xfId="1" applyNumberFormat="1" applyFont="1" applyFill="1" applyBorder="1" applyAlignment="1" applyProtection="1">
      <alignment horizontal="center" vertical="center" wrapText="1"/>
    </xf>
    <xf numFmtId="49" fontId="3" fillId="0" borderId="2" xfId="1" applyNumberFormat="1" applyFont="1" applyFill="1" applyBorder="1" applyAlignment="1" applyProtection="1">
      <alignment horizontal="center" vertical="center" wrapText="1"/>
    </xf>
    <xf numFmtId="49" fontId="5" fillId="0" borderId="16" xfId="1" applyNumberFormat="1" applyFont="1" applyFill="1" applyBorder="1" applyAlignment="1" applyProtection="1">
      <alignment horizontal="center" vertical="center" wrapText="1"/>
    </xf>
    <xf numFmtId="3" fontId="5" fillId="0" borderId="2" xfId="1" applyNumberFormat="1" applyFont="1" applyFill="1" applyBorder="1" applyAlignment="1" applyProtection="1">
      <alignment horizontal="right" vertical="center" wrapText="1"/>
      <protection locked="0"/>
    </xf>
    <xf numFmtId="49" fontId="5" fillId="0" borderId="20" xfId="1" applyNumberFormat="1" applyFont="1" applyFill="1" applyBorder="1" applyAlignment="1" applyProtection="1">
      <alignment horizontal="center" vertical="center" wrapText="1"/>
    </xf>
    <xf numFmtId="0" fontId="3" fillId="0" borderId="2" xfId="1" applyFont="1" applyFill="1" applyBorder="1" applyAlignment="1">
      <alignment vertical="center"/>
    </xf>
    <xf numFmtId="49" fontId="5" fillId="0" borderId="12" xfId="1" applyNumberFormat="1" applyFont="1" applyFill="1" applyBorder="1" applyAlignment="1">
      <alignment horizontal="center" vertical="center" wrapText="1"/>
    </xf>
    <xf numFmtId="0" fontId="16" fillId="0" borderId="4" xfId="1" applyFont="1" applyFill="1" applyBorder="1" applyAlignment="1">
      <alignment vertical="center"/>
    </xf>
    <xf numFmtId="0" fontId="16" fillId="0" borderId="0" xfId="0" applyFont="1" applyFill="1" applyAlignment="1">
      <alignment vertical="center"/>
    </xf>
    <xf numFmtId="49" fontId="3" fillId="0" borderId="19" xfId="1" applyNumberFormat="1" applyFont="1" applyFill="1" applyBorder="1" applyAlignment="1" applyProtection="1">
      <alignment horizontal="center" vertical="center" wrapText="1"/>
    </xf>
    <xf numFmtId="49" fontId="3" fillId="0" borderId="12" xfId="1" applyNumberFormat="1" applyFont="1" applyFill="1" applyBorder="1" applyAlignment="1">
      <alignment vertical="center" wrapText="1"/>
    </xf>
    <xf numFmtId="49" fontId="5" fillId="0" borderId="20" xfId="1" applyNumberFormat="1" applyFont="1" applyFill="1" applyBorder="1" applyAlignment="1" applyProtection="1">
      <alignment horizontal="center" vertical="center" wrapText="1"/>
    </xf>
    <xf numFmtId="0" fontId="3" fillId="0" borderId="17" xfId="1" applyFont="1" applyFill="1" applyBorder="1" applyAlignment="1">
      <alignment vertical="center"/>
    </xf>
    <xf numFmtId="49" fontId="3" fillId="0" borderId="13" xfId="1" applyNumberFormat="1" applyFont="1" applyFill="1" applyBorder="1" applyAlignment="1">
      <alignment horizontal="center" vertical="center" wrapText="1"/>
    </xf>
    <xf numFmtId="0" fontId="3" fillId="0" borderId="20" xfId="1" applyFont="1" applyFill="1" applyBorder="1" applyAlignment="1">
      <alignment vertical="center"/>
    </xf>
    <xf numFmtId="49" fontId="3" fillId="0" borderId="18" xfId="1" applyNumberFormat="1" applyFont="1" applyFill="1" applyBorder="1" applyAlignment="1">
      <alignment horizontal="center" vertical="center" wrapText="1"/>
    </xf>
    <xf numFmtId="0" fontId="5" fillId="0" borderId="0" xfId="1" applyFont="1" applyFill="1" applyBorder="1" applyAlignment="1">
      <alignment vertical="center" wrapText="1"/>
    </xf>
    <xf numFmtId="0" fontId="3" fillId="0" borderId="16" xfId="1" applyFont="1" applyFill="1" applyBorder="1" applyAlignment="1">
      <alignment vertical="center"/>
    </xf>
    <xf numFmtId="0" fontId="5" fillId="0" borderId="1" xfId="1" applyFont="1" applyFill="1" applyBorder="1" applyAlignment="1">
      <alignment horizontal="center" vertical="center"/>
    </xf>
    <xf numFmtId="0" fontId="3" fillId="0" borderId="4" xfId="1" applyFont="1" applyFill="1" applyBorder="1" applyAlignment="1" applyProtection="1">
      <alignment vertical="center" wrapText="1"/>
    </xf>
    <xf numFmtId="49" fontId="5" fillId="0" borderId="2" xfId="1" applyNumberFormat="1" applyFont="1" applyFill="1" applyBorder="1" applyAlignment="1" applyProtection="1">
      <alignment horizontal="center" vertical="center" wrapText="1"/>
    </xf>
    <xf numFmtId="49" fontId="5" fillId="0" borderId="0" xfId="1" applyNumberFormat="1" applyFont="1" applyFill="1" applyBorder="1" applyAlignment="1" applyProtection="1">
      <alignment horizontal="center" vertical="center" wrapText="1"/>
    </xf>
    <xf numFmtId="0" fontId="3" fillId="0" borderId="0" xfId="1" applyFont="1" applyFill="1" applyBorder="1" applyAlignment="1">
      <alignment vertical="center"/>
    </xf>
    <xf numFmtId="0" fontId="3" fillId="0" borderId="6" xfId="1" applyFont="1" applyFill="1" applyBorder="1" applyAlignment="1" applyProtection="1">
      <alignment vertical="center" wrapText="1"/>
    </xf>
    <xf numFmtId="0" fontId="3" fillId="0" borderId="12" xfId="1" applyFont="1" applyFill="1" applyBorder="1" applyAlignment="1">
      <alignment horizontal="left" vertical="center" wrapText="1"/>
    </xf>
    <xf numFmtId="0" fontId="3" fillId="0" borderId="13" xfId="1" applyFont="1" applyFill="1" applyBorder="1" applyAlignment="1">
      <alignment horizontal="left" vertical="center" wrapText="1"/>
    </xf>
    <xf numFmtId="0" fontId="5" fillId="0" borderId="19" xfId="1" applyFont="1" applyFill="1" applyBorder="1" applyAlignment="1">
      <alignment horizontal="center" vertical="center" wrapText="1"/>
    </xf>
    <xf numFmtId="0" fontId="5" fillId="0" borderId="2" xfId="1" applyFont="1" applyFill="1" applyBorder="1" applyAlignment="1">
      <alignment horizontal="left" vertical="center" wrapText="1"/>
    </xf>
    <xf numFmtId="0" fontId="3" fillId="0" borderId="19" xfId="1" applyFont="1" applyFill="1" applyBorder="1" applyAlignment="1">
      <alignment vertical="center"/>
    </xf>
    <xf numFmtId="49" fontId="5" fillId="0" borderId="17" xfId="1" applyNumberFormat="1" applyFont="1" applyFill="1" applyBorder="1" applyAlignment="1" applyProtection="1">
      <alignment horizontal="center" vertical="center" wrapText="1"/>
    </xf>
    <xf numFmtId="4" fontId="4" fillId="0" borderId="0" xfId="0" applyNumberFormat="1" applyFont="1" applyFill="1" applyAlignment="1">
      <alignment vertical="center"/>
    </xf>
    <xf numFmtId="49" fontId="5" fillId="0" borderId="1" xfId="1" applyNumberFormat="1" applyFont="1" applyFill="1" applyBorder="1" applyAlignment="1" applyProtection="1">
      <alignment horizontal="center" vertical="center" wrapText="1"/>
    </xf>
    <xf numFmtId="2" fontId="3" fillId="0" borderId="12" xfId="1" applyNumberFormat="1" applyFont="1" applyFill="1" applyBorder="1" applyAlignment="1">
      <alignment vertical="center" wrapText="1"/>
    </xf>
    <xf numFmtId="3" fontId="3" fillId="0" borderId="2" xfId="1" quotePrefix="1" applyNumberFormat="1" applyFont="1" applyFill="1" applyBorder="1" applyAlignment="1" applyProtection="1">
      <alignment horizontal="right" vertical="center" wrapText="1"/>
      <protection locked="0"/>
    </xf>
    <xf numFmtId="0" fontId="3" fillId="0" borderId="3" xfId="1" applyFont="1" applyFill="1" applyBorder="1" applyAlignment="1" applyProtection="1">
      <alignment vertical="center" wrapText="1"/>
    </xf>
    <xf numFmtId="49" fontId="5" fillId="0" borderId="19" xfId="1" applyNumberFormat="1" applyFont="1" applyFill="1" applyBorder="1" applyAlignment="1" applyProtection="1">
      <alignment horizontal="center" vertical="center" wrapText="1"/>
    </xf>
    <xf numFmtId="49" fontId="5" fillId="0" borderId="4" xfId="1" applyNumberFormat="1" applyFont="1" applyFill="1" applyBorder="1" applyAlignment="1" applyProtection="1">
      <alignment horizontal="center" vertical="center" wrapText="1"/>
    </xf>
    <xf numFmtId="49" fontId="3" fillId="0" borderId="17" xfId="1" applyNumberFormat="1" applyFont="1" applyFill="1" applyBorder="1" applyAlignment="1" applyProtection="1">
      <alignment horizontal="center" vertical="center" wrapText="1"/>
    </xf>
    <xf numFmtId="0" fontId="5" fillId="0" borderId="2" xfId="1" applyFont="1" applyFill="1" applyBorder="1" applyAlignment="1">
      <alignment vertical="center" wrapText="1"/>
    </xf>
    <xf numFmtId="0" fontId="3" fillId="0" borderId="0" xfId="0" applyFont="1" applyFill="1" applyBorder="1" applyAlignment="1">
      <alignment vertical="center"/>
    </xf>
    <xf numFmtId="0" fontId="3" fillId="0" borderId="7" xfId="1" applyFont="1" applyFill="1" applyBorder="1" applyAlignment="1" applyProtection="1">
      <alignment vertical="center" wrapText="1"/>
    </xf>
    <xf numFmtId="49" fontId="5" fillId="0" borderId="6" xfId="1" applyNumberFormat="1" applyFont="1" applyFill="1" applyBorder="1" applyAlignment="1" applyProtection="1">
      <alignment horizontal="center" vertical="center" wrapText="1"/>
    </xf>
    <xf numFmtId="0" fontId="3" fillId="0" borderId="7" xfId="1" applyFont="1" applyFill="1" applyBorder="1" applyAlignment="1">
      <alignment horizontal="center" vertical="center" wrapText="1"/>
    </xf>
    <xf numFmtId="0" fontId="3" fillId="0" borderId="7" xfId="1" applyFont="1" applyFill="1" applyBorder="1" applyAlignment="1">
      <alignment vertical="center" wrapText="1"/>
    </xf>
    <xf numFmtId="0" fontId="3" fillId="0" borderId="17" xfId="1" applyFont="1" applyFill="1" applyBorder="1" applyAlignment="1">
      <alignment horizontal="center" vertical="center"/>
    </xf>
    <xf numFmtId="0" fontId="3" fillId="0" borderId="20" xfId="1" applyFont="1" applyFill="1" applyBorder="1" applyAlignment="1">
      <alignment horizontal="center" vertical="center"/>
    </xf>
    <xf numFmtId="0" fontId="3" fillId="0" borderId="16" xfId="1" applyFont="1" applyFill="1" applyBorder="1" applyAlignment="1">
      <alignment horizontal="center" vertical="center"/>
    </xf>
    <xf numFmtId="49" fontId="5" fillId="0" borderId="17" xfId="1" applyNumberFormat="1" applyFont="1" applyFill="1" applyBorder="1" applyAlignment="1" applyProtection="1">
      <alignment vertical="center" wrapText="1"/>
    </xf>
    <xf numFmtId="49" fontId="5" fillId="0" borderId="4" xfId="1" applyNumberFormat="1" applyFont="1" applyFill="1" applyBorder="1" applyAlignment="1" applyProtection="1">
      <alignment vertical="center" wrapText="1"/>
    </xf>
    <xf numFmtId="49" fontId="5" fillId="0" borderId="20" xfId="1" applyNumberFormat="1" applyFont="1" applyFill="1" applyBorder="1" applyAlignment="1" applyProtection="1">
      <alignment vertical="center" wrapText="1"/>
    </xf>
    <xf numFmtId="49" fontId="5" fillId="0" borderId="1" xfId="1" applyNumberFormat="1" applyFont="1" applyFill="1" applyBorder="1" applyAlignment="1" applyProtection="1">
      <alignment vertical="center" wrapText="1"/>
    </xf>
    <xf numFmtId="49" fontId="5" fillId="0" borderId="6" xfId="1" applyNumberFormat="1" applyFont="1" applyFill="1" applyBorder="1" applyAlignment="1" applyProtection="1">
      <alignment vertical="center" wrapText="1"/>
    </xf>
    <xf numFmtId="3" fontId="16" fillId="0" borderId="2" xfId="1" applyNumberFormat="1" applyFont="1" applyFill="1" applyBorder="1" applyAlignment="1" applyProtection="1">
      <alignment horizontal="right" vertical="center" wrapText="1"/>
      <protection locked="0"/>
    </xf>
    <xf numFmtId="49" fontId="3" fillId="0" borderId="2" xfId="1" applyNumberFormat="1" applyFont="1" applyFill="1" applyBorder="1" applyAlignment="1">
      <alignment horizontal="center" vertical="center" wrapText="1"/>
    </xf>
    <xf numFmtId="49" fontId="3" fillId="0" borderId="1" xfId="1" applyNumberFormat="1" applyFont="1" applyFill="1" applyBorder="1" applyAlignment="1" applyProtection="1">
      <alignment horizontal="center" vertical="center" wrapText="1"/>
    </xf>
    <xf numFmtId="3" fontId="3" fillId="0" borderId="1" xfId="1" applyNumberFormat="1" applyFont="1" applyFill="1" applyBorder="1" applyAlignment="1" applyProtection="1">
      <alignment horizontal="right" vertical="center" wrapText="1"/>
      <protection locked="0"/>
    </xf>
    <xf numFmtId="0" fontId="5" fillId="0" borderId="8" xfId="1" applyFont="1" applyFill="1" applyBorder="1" applyAlignment="1" applyProtection="1">
      <alignment vertical="center" wrapText="1"/>
    </xf>
    <xf numFmtId="0" fontId="3" fillId="0" borderId="9" xfId="1" applyFont="1" applyFill="1" applyBorder="1" applyAlignment="1">
      <alignment horizontal="center" vertical="center" wrapText="1"/>
    </xf>
    <xf numFmtId="0" fontId="5" fillId="0" borderId="15" xfId="1" applyFont="1" applyFill="1" applyBorder="1" applyAlignment="1">
      <alignment horizontal="left" vertical="center" wrapText="1"/>
    </xf>
    <xf numFmtId="3" fontId="5" fillId="0" borderId="8" xfId="1" applyNumberFormat="1" applyFont="1" applyFill="1" applyBorder="1" applyAlignment="1">
      <alignment horizontal="right" vertical="center" wrapText="1"/>
    </xf>
    <xf numFmtId="49" fontId="3" fillId="0" borderId="5" xfId="1" applyNumberFormat="1" applyFont="1" applyFill="1" applyBorder="1" applyAlignment="1" applyProtection="1">
      <alignment horizontal="center" vertical="center" wrapText="1"/>
    </xf>
    <xf numFmtId="0" fontId="3" fillId="0" borderId="5" xfId="1" applyFont="1" applyFill="1" applyBorder="1" applyAlignment="1">
      <alignment vertical="center" wrapText="1"/>
    </xf>
    <xf numFmtId="3" fontId="3" fillId="0" borderId="4" xfId="1" applyNumberFormat="1" applyFont="1" applyFill="1" applyBorder="1" applyAlignment="1">
      <alignment horizontal="right" vertical="center" wrapText="1"/>
    </xf>
    <xf numFmtId="3" fontId="3" fillId="0" borderId="4" xfId="1" applyNumberFormat="1" applyFont="1" applyFill="1" applyBorder="1" applyAlignment="1" applyProtection="1">
      <alignment horizontal="right" vertical="center" wrapText="1"/>
      <protection locked="0"/>
    </xf>
    <xf numFmtId="0" fontId="5" fillId="2" borderId="8"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5" fillId="2" borderId="15" xfId="1" applyFont="1" applyFill="1" applyBorder="1" applyAlignment="1">
      <alignment horizontal="left" vertical="center" wrapText="1"/>
    </xf>
    <xf numFmtId="3" fontId="5" fillId="2" borderId="8" xfId="1" applyNumberFormat="1" applyFont="1" applyFill="1" applyBorder="1" applyAlignment="1" applyProtection="1">
      <alignment horizontal="right" vertical="center" wrapText="1"/>
      <protection locked="0"/>
    </xf>
    <xf numFmtId="49" fontId="3" fillId="0" borderId="6" xfId="1" applyNumberFormat="1" applyFont="1" applyFill="1" applyBorder="1" applyAlignment="1" applyProtection="1">
      <alignment horizontal="center" vertical="center" wrapText="1"/>
    </xf>
    <xf numFmtId="0" fontId="3" fillId="0" borderId="6" xfId="1" applyFont="1" applyFill="1" applyBorder="1" applyAlignment="1">
      <alignment horizontal="center" vertical="center" wrapText="1"/>
    </xf>
    <xf numFmtId="3" fontId="3" fillId="0" borderId="6" xfId="1" applyNumberFormat="1" applyFont="1" applyFill="1" applyBorder="1" applyAlignment="1">
      <alignment horizontal="right" vertical="center" wrapText="1"/>
    </xf>
    <xf numFmtId="3" fontId="3" fillId="0" borderId="6" xfId="1" applyNumberFormat="1" applyFont="1" applyFill="1" applyBorder="1" applyAlignment="1" applyProtection="1">
      <alignment horizontal="right" vertical="center" wrapText="1"/>
      <protection locked="0"/>
    </xf>
    <xf numFmtId="0" fontId="5" fillId="2" borderId="9" xfId="1" applyFont="1" applyFill="1" applyBorder="1" applyAlignment="1">
      <alignment horizontal="center" vertical="center" wrapText="1"/>
    </xf>
    <xf numFmtId="0" fontId="5" fillId="2" borderId="10" xfId="1" applyFont="1" applyFill="1" applyBorder="1" applyAlignment="1">
      <alignment horizontal="center" vertical="center" wrapText="1"/>
    </xf>
    <xf numFmtId="49" fontId="5" fillId="2" borderId="8" xfId="1" applyNumberFormat="1" applyFont="1" applyFill="1" applyBorder="1" applyAlignment="1" applyProtection="1">
      <alignment horizontal="center" vertical="center" wrapText="1"/>
    </xf>
    <xf numFmtId="49" fontId="5" fillId="2" borderId="9" xfId="1" applyNumberFormat="1" applyFont="1" applyFill="1" applyBorder="1" applyAlignment="1" applyProtection="1">
      <alignment horizontal="center" vertical="center" wrapText="1"/>
    </xf>
    <xf numFmtId="49" fontId="3" fillId="0" borderId="7" xfId="1" applyNumberFormat="1" applyFont="1" applyFill="1" applyBorder="1" applyAlignment="1" applyProtection="1">
      <alignment horizontal="center" vertical="center" wrapText="1"/>
    </xf>
    <xf numFmtId="0" fontId="5" fillId="0" borderId="7" xfId="1" applyFont="1" applyFill="1" applyBorder="1" applyAlignment="1">
      <alignment horizontal="left" vertical="center" wrapText="1"/>
    </xf>
    <xf numFmtId="0" fontId="4" fillId="0" borderId="2" xfId="0" applyFont="1" applyFill="1" applyBorder="1" applyAlignment="1">
      <alignment vertical="center" wrapText="1"/>
    </xf>
    <xf numFmtId="0" fontId="4" fillId="0" borderId="2" xfId="0" applyFont="1" applyFill="1" applyBorder="1" applyAlignment="1">
      <alignment horizontal="center" vertical="center"/>
    </xf>
    <xf numFmtId="0" fontId="17" fillId="0" borderId="12" xfId="1" applyFont="1" applyFill="1" applyBorder="1" applyAlignment="1">
      <alignment horizontal="right" vertical="center" wrapText="1"/>
    </xf>
    <xf numFmtId="0" fontId="17" fillId="0" borderId="13" xfId="1" applyFont="1" applyFill="1" applyBorder="1" applyAlignment="1">
      <alignment horizontal="right" vertical="center" wrapText="1"/>
    </xf>
    <xf numFmtId="0" fontId="17" fillId="0" borderId="19" xfId="1" applyFont="1" applyFill="1" applyBorder="1" applyAlignment="1">
      <alignment horizontal="right" vertical="center" wrapText="1"/>
    </xf>
    <xf numFmtId="3" fontId="18" fillId="0" borderId="0" xfId="0" applyNumberFormat="1" applyFont="1" applyFill="1" applyAlignment="1">
      <alignment vertical="center"/>
    </xf>
    <xf numFmtId="4" fontId="12" fillId="0" borderId="0" xfId="0" applyNumberFormat="1" applyFont="1" applyFill="1" applyBorder="1" applyAlignment="1">
      <alignment vertical="center"/>
    </xf>
    <xf numFmtId="0" fontId="19" fillId="0" borderId="0" xfId="0" applyFont="1" applyFill="1" applyBorder="1" applyAlignment="1">
      <alignment vertical="center"/>
    </xf>
    <xf numFmtId="0" fontId="12" fillId="0" borderId="0" xfId="0" applyFont="1" applyFill="1" applyBorder="1" applyAlignment="1">
      <alignment vertical="center"/>
    </xf>
    <xf numFmtId="0" fontId="12" fillId="0" borderId="0" xfId="0" applyFont="1" applyFill="1" applyBorder="1" applyAlignment="1">
      <alignment vertical="center" wrapText="1"/>
    </xf>
    <xf numFmtId="0" fontId="4" fillId="0" borderId="0" xfId="0" applyFont="1" applyFill="1" applyBorder="1" applyAlignment="1">
      <alignment vertical="center" wrapText="1"/>
    </xf>
    <xf numFmtId="164" fontId="3" fillId="0" borderId="0" xfId="0" applyNumberFormat="1" applyFont="1" applyFill="1" applyAlignment="1">
      <alignment vertical="center"/>
    </xf>
    <xf numFmtId="0" fontId="19" fillId="0" borderId="0" xfId="0" applyFont="1" applyFill="1" applyBorder="1" applyAlignment="1">
      <alignment vertical="center" wrapText="1"/>
    </xf>
  </cellXfs>
  <cellStyles count="3">
    <cellStyle name="Normal" xfId="0" builtinId="0"/>
    <cellStyle name="Normal 2" xfId="1"/>
    <cellStyle name="Normal_ZR_Obrasci_2005"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238"/>
  <sheetViews>
    <sheetView tabSelected="1" zoomScale="78" zoomScaleNormal="78" workbookViewId="0">
      <selection activeCell="G232" sqref="G232"/>
    </sheetView>
  </sheetViews>
  <sheetFormatPr defaultRowHeight="12"/>
  <cols>
    <col min="1" max="1" width="3.28515625" style="4" customWidth="1"/>
    <col min="2" max="2" width="10.140625" style="4" customWidth="1"/>
    <col min="3" max="3" width="9.85546875" style="4" customWidth="1"/>
    <col min="4" max="4" width="12.5703125" style="4" customWidth="1"/>
    <col min="5" max="5" width="53.28515625" style="68" customWidth="1"/>
    <col min="6" max="6" width="14.5703125" style="4" customWidth="1"/>
    <col min="7" max="8" width="12.5703125" style="4" customWidth="1"/>
    <col min="9" max="9" width="13.85546875" style="4" customWidth="1"/>
    <col min="10" max="10" width="15" style="4" customWidth="1"/>
    <col min="11" max="11" width="14.5703125" style="4" customWidth="1"/>
    <col min="12" max="248" width="9.140625" style="4"/>
    <col min="249" max="249" width="3.28515625" style="4" customWidth="1"/>
    <col min="250" max="250" width="10.140625" style="4" customWidth="1"/>
    <col min="251" max="251" width="9.85546875" style="4" customWidth="1"/>
    <col min="252" max="252" width="12.5703125" style="4" customWidth="1"/>
    <col min="253" max="253" width="53.28515625" style="4" customWidth="1"/>
    <col min="254" max="254" width="14.5703125" style="4" customWidth="1"/>
    <col min="255" max="256" width="12.5703125" style="4" customWidth="1"/>
    <col min="257" max="257" width="13.85546875" style="4" customWidth="1"/>
    <col min="258" max="258" width="15" style="4" customWidth="1"/>
    <col min="259" max="261" width="14.5703125" style="4" customWidth="1"/>
    <col min="262" max="262" width="11.42578125" style="4" customWidth="1"/>
    <col min="263" max="263" width="18" style="4" customWidth="1"/>
    <col min="264" max="264" width="11.28515625" style="4" customWidth="1"/>
    <col min="265" max="504" width="9.140625" style="4"/>
    <col min="505" max="505" width="3.28515625" style="4" customWidth="1"/>
    <col min="506" max="506" width="10.140625" style="4" customWidth="1"/>
    <col min="507" max="507" width="9.85546875" style="4" customWidth="1"/>
    <col min="508" max="508" width="12.5703125" style="4" customWidth="1"/>
    <col min="509" max="509" width="53.28515625" style="4" customWidth="1"/>
    <col min="510" max="510" width="14.5703125" style="4" customWidth="1"/>
    <col min="511" max="512" width="12.5703125" style="4" customWidth="1"/>
    <col min="513" max="513" width="13.85546875" style="4" customWidth="1"/>
    <col min="514" max="514" width="15" style="4" customWidth="1"/>
    <col min="515" max="517" width="14.5703125" style="4" customWidth="1"/>
    <col min="518" max="518" width="11.42578125" style="4" customWidth="1"/>
    <col min="519" max="519" width="18" style="4" customWidth="1"/>
    <col min="520" max="520" width="11.28515625" style="4" customWidth="1"/>
    <col min="521" max="760" width="9.140625" style="4"/>
    <col min="761" max="761" width="3.28515625" style="4" customWidth="1"/>
    <col min="762" max="762" width="10.140625" style="4" customWidth="1"/>
    <col min="763" max="763" width="9.85546875" style="4" customWidth="1"/>
    <col min="764" max="764" width="12.5703125" style="4" customWidth="1"/>
    <col min="765" max="765" width="53.28515625" style="4" customWidth="1"/>
    <col min="766" max="766" width="14.5703125" style="4" customWidth="1"/>
    <col min="767" max="768" width="12.5703125" style="4" customWidth="1"/>
    <col min="769" max="769" width="13.85546875" style="4" customWidth="1"/>
    <col min="770" max="770" width="15" style="4" customWidth="1"/>
    <col min="771" max="773" width="14.5703125" style="4" customWidth="1"/>
    <col min="774" max="774" width="11.42578125" style="4" customWidth="1"/>
    <col min="775" max="775" width="18" style="4" customWidth="1"/>
    <col min="776" max="776" width="11.28515625" style="4" customWidth="1"/>
    <col min="777" max="1016" width="9.140625" style="4"/>
    <col min="1017" max="1017" width="3.28515625" style="4" customWidth="1"/>
    <col min="1018" max="1018" width="10.140625" style="4" customWidth="1"/>
    <col min="1019" max="1019" width="9.85546875" style="4" customWidth="1"/>
    <col min="1020" max="1020" width="12.5703125" style="4" customWidth="1"/>
    <col min="1021" max="1021" width="53.28515625" style="4" customWidth="1"/>
    <col min="1022" max="1022" width="14.5703125" style="4" customWidth="1"/>
    <col min="1023" max="1024" width="12.5703125" style="4" customWidth="1"/>
    <col min="1025" max="1025" width="13.85546875" style="4" customWidth="1"/>
    <col min="1026" max="1026" width="15" style="4" customWidth="1"/>
    <col min="1027" max="1029" width="14.5703125" style="4" customWidth="1"/>
    <col min="1030" max="1030" width="11.42578125" style="4" customWidth="1"/>
    <col min="1031" max="1031" width="18" style="4" customWidth="1"/>
    <col min="1032" max="1032" width="11.28515625" style="4" customWidth="1"/>
    <col min="1033" max="1272" width="9.140625" style="4"/>
    <col min="1273" max="1273" width="3.28515625" style="4" customWidth="1"/>
    <col min="1274" max="1274" width="10.140625" style="4" customWidth="1"/>
    <col min="1275" max="1275" width="9.85546875" style="4" customWidth="1"/>
    <col min="1276" max="1276" width="12.5703125" style="4" customWidth="1"/>
    <col min="1277" max="1277" width="53.28515625" style="4" customWidth="1"/>
    <col min="1278" max="1278" width="14.5703125" style="4" customWidth="1"/>
    <col min="1279" max="1280" width="12.5703125" style="4" customWidth="1"/>
    <col min="1281" max="1281" width="13.85546875" style="4" customWidth="1"/>
    <col min="1282" max="1282" width="15" style="4" customWidth="1"/>
    <col min="1283" max="1285" width="14.5703125" style="4" customWidth="1"/>
    <col min="1286" max="1286" width="11.42578125" style="4" customWidth="1"/>
    <col min="1287" max="1287" width="18" style="4" customWidth="1"/>
    <col min="1288" max="1288" width="11.28515625" style="4" customWidth="1"/>
    <col min="1289" max="1528" width="9.140625" style="4"/>
    <col min="1529" max="1529" width="3.28515625" style="4" customWidth="1"/>
    <col min="1530" max="1530" width="10.140625" style="4" customWidth="1"/>
    <col min="1531" max="1531" width="9.85546875" style="4" customWidth="1"/>
    <col min="1532" max="1532" width="12.5703125" style="4" customWidth="1"/>
    <col min="1533" max="1533" width="53.28515625" style="4" customWidth="1"/>
    <col min="1534" max="1534" width="14.5703125" style="4" customWidth="1"/>
    <col min="1535" max="1536" width="12.5703125" style="4" customWidth="1"/>
    <col min="1537" max="1537" width="13.85546875" style="4" customWidth="1"/>
    <col min="1538" max="1538" width="15" style="4" customWidth="1"/>
    <col min="1539" max="1541" width="14.5703125" style="4" customWidth="1"/>
    <col min="1542" max="1542" width="11.42578125" style="4" customWidth="1"/>
    <col min="1543" max="1543" width="18" style="4" customWidth="1"/>
    <col min="1544" max="1544" width="11.28515625" style="4" customWidth="1"/>
    <col min="1545" max="1784" width="9.140625" style="4"/>
    <col min="1785" max="1785" width="3.28515625" style="4" customWidth="1"/>
    <col min="1786" max="1786" width="10.140625" style="4" customWidth="1"/>
    <col min="1787" max="1787" width="9.85546875" style="4" customWidth="1"/>
    <col min="1788" max="1788" width="12.5703125" style="4" customWidth="1"/>
    <col min="1789" max="1789" width="53.28515625" style="4" customWidth="1"/>
    <col min="1790" max="1790" width="14.5703125" style="4" customWidth="1"/>
    <col min="1791" max="1792" width="12.5703125" style="4" customWidth="1"/>
    <col min="1793" max="1793" width="13.85546875" style="4" customWidth="1"/>
    <col min="1794" max="1794" width="15" style="4" customWidth="1"/>
    <col min="1795" max="1797" width="14.5703125" style="4" customWidth="1"/>
    <col min="1798" max="1798" width="11.42578125" style="4" customWidth="1"/>
    <col min="1799" max="1799" width="18" style="4" customWidth="1"/>
    <col min="1800" max="1800" width="11.28515625" style="4" customWidth="1"/>
    <col min="1801" max="2040" width="9.140625" style="4"/>
    <col min="2041" max="2041" width="3.28515625" style="4" customWidth="1"/>
    <col min="2042" max="2042" width="10.140625" style="4" customWidth="1"/>
    <col min="2043" max="2043" width="9.85546875" style="4" customWidth="1"/>
    <col min="2044" max="2044" width="12.5703125" style="4" customWidth="1"/>
    <col min="2045" max="2045" width="53.28515625" style="4" customWidth="1"/>
    <col min="2046" max="2046" width="14.5703125" style="4" customWidth="1"/>
    <col min="2047" max="2048" width="12.5703125" style="4" customWidth="1"/>
    <col min="2049" max="2049" width="13.85546875" style="4" customWidth="1"/>
    <col min="2050" max="2050" width="15" style="4" customWidth="1"/>
    <col min="2051" max="2053" width="14.5703125" style="4" customWidth="1"/>
    <col min="2054" max="2054" width="11.42578125" style="4" customWidth="1"/>
    <col min="2055" max="2055" width="18" style="4" customWidth="1"/>
    <col min="2056" max="2056" width="11.28515625" style="4" customWidth="1"/>
    <col min="2057" max="2296" width="9.140625" style="4"/>
    <col min="2297" max="2297" width="3.28515625" style="4" customWidth="1"/>
    <col min="2298" max="2298" width="10.140625" style="4" customWidth="1"/>
    <col min="2299" max="2299" width="9.85546875" style="4" customWidth="1"/>
    <col min="2300" max="2300" width="12.5703125" style="4" customWidth="1"/>
    <col min="2301" max="2301" width="53.28515625" style="4" customWidth="1"/>
    <col min="2302" max="2302" width="14.5703125" style="4" customWidth="1"/>
    <col min="2303" max="2304" width="12.5703125" style="4" customWidth="1"/>
    <col min="2305" max="2305" width="13.85546875" style="4" customWidth="1"/>
    <col min="2306" max="2306" width="15" style="4" customWidth="1"/>
    <col min="2307" max="2309" width="14.5703125" style="4" customWidth="1"/>
    <col min="2310" max="2310" width="11.42578125" style="4" customWidth="1"/>
    <col min="2311" max="2311" width="18" style="4" customWidth="1"/>
    <col min="2312" max="2312" width="11.28515625" style="4" customWidth="1"/>
    <col min="2313" max="2552" width="9.140625" style="4"/>
    <col min="2553" max="2553" width="3.28515625" style="4" customWidth="1"/>
    <col min="2554" max="2554" width="10.140625" style="4" customWidth="1"/>
    <col min="2555" max="2555" width="9.85546875" style="4" customWidth="1"/>
    <col min="2556" max="2556" width="12.5703125" style="4" customWidth="1"/>
    <col min="2557" max="2557" width="53.28515625" style="4" customWidth="1"/>
    <col min="2558" max="2558" width="14.5703125" style="4" customWidth="1"/>
    <col min="2559" max="2560" width="12.5703125" style="4" customWidth="1"/>
    <col min="2561" max="2561" width="13.85546875" style="4" customWidth="1"/>
    <col min="2562" max="2562" width="15" style="4" customWidth="1"/>
    <col min="2563" max="2565" width="14.5703125" style="4" customWidth="1"/>
    <col min="2566" max="2566" width="11.42578125" style="4" customWidth="1"/>
    <col min="2567" max="2567" width="18" style="4" customWidth="1"/>
    <col min="2568" max="2568" width="11.28515625" style="4" customWidth="1"/>
    <col min="2569" max="2808" width="9.140625" style="4"/>
    <col min="2809" max="2809" width="3.28515625" style="4" customWidth="1"/>
    <col min="2810" max="2810" width="10.140625" style="4" customWidth="1"/>
    <col min="2811" max="2811" width="9.85546875" style="4" customWidth="1"/>
    <col min="2812" max="2812" width="12.5703125" style="4" customWidth="1"/>
    <col min="2813" max="2813" width="53.28515625" style="4" customWidth="1"/>
    <col min="2814" max="2814" width="14.5703125" style="4" customWidth="1"/>
    <col min="2815" max="2816" width="12.5703125" style="4" customWidth="1"/>
    <col min="2817" max="2817" width="13.85546875" style="4" customWidth="1"/>
    <col min="2818" max="2818" width="15" style="4" customWidth="1"/>
    <col min="2819" max="2821" width="14.5703125" style="4" customWidth="1"/>
    <col min="2822" max="2822" width="11.42578125" style="4" customWidth="1"/>
    <col min="2823" max="2823" width="18" style="4" customWidth="1"/>
    <col min="2824" max="2824" width="11.28515625" style="4" customWidth="1"/>
    <col min="2825" max="3064" width="9.140625" style="4"/>
    <col min="3065" max="3065" width="3.28515625" style="4" customWidth="1"/>
    <col min="3066" max="3066" width="10.140625" style="4" customWidth="1"/>
    <col min="3067" max="3067" width="9.85546875" style="4" customWidth="1"/>
    <col min="3068" max="3068" width="12.5703125" style="4" customWidth="1"/>
    <col min="3069" max="3069" width="53.28515625" style="4" customWidth="1"/>
    <col min="3070" max="3070" width="14.5703125" style="4" customWidth="1"/>
    <col min="3071" max="3072" width="12.5703125" style="4" customWidth="1"/>
    <col min="3073" max="3073" width="13.85546875" style="4" customWidth="1"/>
    <col min="3074" max="3074" width="15" style="4" customWidth="1"/>
    <col min="3075" max="3077" width="14.5703125" style="4" customWidth="1"/>
    <col min="3078" max="3078" width="11.42578125" style="4" customWidth="1"/>
    <col min="3079" max="3079" width="18" style="4" customWidth="1"/>
    <col min="3080" max="3080" width="11.28515625" style="4" customWidth="1"/>
    <col min="3081" max="3320" width="9.140625" style="4"/>
    <col min="3321" max="3321" width="3.28515625" style="4" customWidth="1"/>
    <col min="3322" max="3322" width="10.140625" style="4" customWidth="1"/>
    <col min="3323" max="3323" width="9.85546875" style="4" customWidth="1"/>
    <col min="3324" max="3324" width="12.5703125" style="4" customWidth="1"/>
    <col min="3325" max="3325" width="53.28515625" style="4" customWidth="1"/>
    <col min="3326" max="3326" width="14.5703125" style="4" customWidth="1"/>
    <col min="3327" max="3328" width="12.5703125" style="4" customWidth="1"/>
    <col min="3329" max="3329" width="13.85546875" style="4" customWidth="1"/>
    <col min="3330" max="3330" width="15" style="4" customWidth="1"/>
    <col min="3331" max="3333" width="14.5703125" style="4" customWidth="1"/>
    <col min="3334" max="3334" width="11.42578125" style="4" customWidth="1"/>
    <col min="3335" max="3335" width="18" style="4" customWidth="1"/>
    <col min="3336" max="3336" width="11.28515625" style="4" customWidth="1"/>
    <col min="3337" max="3576" width="9.140625" style="4"/>
    <col min="3577" max="3577" width="3.28515625" style="4" customWidth="1"/>
    <col min="3578" max="3578" width="10.140625" style="4" customWidth="1"/>
    <col min="3579" max="3579" width="9.85546875" style="4" customWidth="1"/>
    <col min="3580" max="3580" width="12.5703125" style="4" customWidth="1"/>
    <col min="3581" max="3581" width="53.28515625" style="4" customWidth="1"/>
    <col min="3582" max="3582" width="14.5703125" style="4" customWidth="1"/>
    <col min="3583" max="3584" width="12.5703125" style="4" customWidth="1"/>
    <col min="3585" max="3585" width="13.85546875" style="4" customWidth="1"/>
    <col min="3586" max="3586" width="15" style="4" customWidth="1"/>
    <col min="3587" max="3589" width="14.5703125" style="4" customWidth="1"/>
    <col min="3590" max="3590" width="11.42578125" style="4" customWidth="1"/>
    <col min="3591" max="3591" width="18" style="4" customWidth="1"/>
    <col min="3592" max="3592" width="11.28515625" style="4" customWidth="1"/>
    <col min="3593" max="3832" width="9.140625" style="4"/>
    <col min="3833" max="3833" width="3.28515625" style="4" customWidth="1"/>
    <col min="3834" max="3834" width="10.140625" style="4" customWidth="1"/>
    <col min="3835" max="3835" width="9.85546875" style="4" customWidth="1"/>
    <col min="3836" max="3836" width="12.5703125" style="4" customWidth="1"/>
    <col min="3837" max="3837" width="53.28515625" style="4" customWidth="1"/>
    <col min="3838" max="3838" width="14.5703125" style="4" customWidth="1"/>
    <col min="3839" max="3840" width="12.5703125" style="4" customWidth="1"/>
    <col min="3841" max="3841" width="13.85546875" style="4" customWidth="1"/>
    <col min="3842" max="3842" width="15" style="4" customWidth="1"/>
    <col min="3843" max="3845" width="14.5703125" style="4" customWidth="1"/>
    <col min="3846" max="3846" width="11.42578125" style="4" customWidth="1"/>
    <col min="3847" max="3847" width="18" style="4" customWidth="1"/>
    <col min="3848" max="3848" width="11.28515625" style="4" customWidth="1"/>
    <col min="3849" max="4088" width="9.140625" style="4"/>
    <col min="4089" max="4089" width="3.28515625" style="4" customWidth="1"/>
    <col min="4090" max="4090" width="10.140625" style="4" customWidth="1"/>
    <col min="4091" max="4091" width="9.85546875" style="4" customWidth="1"/>
    <col min="4092" max="4092" width="12.5703125" style="4" customWidth="1"/>
    <col min="4093" max="4093" width="53.28515625" style="4" customWidth="1"/>
    <col min="4094" max="4094" width="14.5703125" style="4" customWidth="1"/>
    <col min="4095" max="4096" width="12.5703125" style="4" customWidth="1"/>
    <col min="4097" max="4097" width="13.85546875" style="4" customWidth="1"/>
    <col min="4098" max="4098" width="15" style="4" customWidth="1"/>
    <col min="4099" max="4101" width="14.5703125" style="4" customWidth="1"/>
    <col min="4102" max="4102" width="11.42578125" style="4" customWidth="1"/>
    <col min="4103" max="4103" width="18" style="4" customWidth="1"/>
    <col min="4104" max="4104" width="11.28515625" style="4" customWidth="1"/>
    <col min="4105" max="4344" width="9.140625" style="4"/>
    <col min="4345" max="4345" width="3.28515625" style="4" customWidth="1"/>
    <col min="4346" max="4346" width="10.140625" style="4" customWidth="1"/>
    <col min="4347" max="4347" width="9.85546875" style="4" customWidth="1"/>
    <col min="4348" max="4348" width="12.5703125" style="4" customWidth="1"/>
    <col min="4349" max="4349" width="53.28515625" style="4" customWidth="1"/>
    <col min="4350" max="4350" width="14.5703125" style="4" customWidth="1"/>
    <col min="4351" max="4352" width="12.5703125" style="4" customWidth="1"/>
    <col min="4353" max="4353" width="13.85546875" style="4" customWidth="1"/>
    <col min="4354" max="4354" width="15" style="4" customWidth="1"/>
    <col min="4355" max="4357" width="14.5703125" style="4" customWidth="1"/>
    <col min="4358" max="4358" width="11.42578125" style="4" customWidth="1"/>
    <col min="4359" max="4359" width="18" style="4" customWidth="1"/>
    <col min="4360" max="4360" width="11.28515625" style="4" customWidth="1"/>
    <col min="4361" max="4600" width="9.140625" style="4"/>
    <col min="4601" max="4601" width="3.28515625" style="4" customWidth="1"/>
    <col min="4602" max="4602" width="10.140625" style="4" customWidth="1"/>
    <col min="4603" max="4603" width="9.85546875" style="4" customWidth="1"/>
    <col min="4604" max="4604" width="12.5703125" style="4" customWidth="1"/>
    <col min="4605" max="4605" width="53.28515625" style="4" customWidth="1"/>
    <col min="4606" max="4606" width="14.5703125" style="4" customWidth="1"/>
    <col min="4607" max="4608" width="12.5703125" style="4" customWidth="1"/>
    <col min="4609" max="4609" width="13.85546875" style="4" customWidth="1"/>
    <col min="4610" max="4610" width="15" style="4" customWidth="1"/>
    <col min="4611" max="4613" width="14.5703125" style="4" customWidth="1"/>
    <col min="4614" max="4614" width="11.42578125" style="4" customWidth="1"/>
    <col min="4615" max="4615" width="18" style="4" customWidth="1"/>
    <col min="4616" max="4616" width="11.28515625" style="4" customWidth="1"/>
    <col min="4617" max="4856" width="9.140625" style="4"/>
    <col min="4857" max="4857" width="3.28515625" style="4" customWidth="1"/>
    <col min="4858" max="4858" width="10.140625" style="4" customWidth="1"/>
    <col min="4859" max="4859" width="9.85546875" style="4" customWidth="1"/>
    <col min="4860" max="4860" width="12.5703125" style="4" customWidth="1"/>
    <col min="4861" max="4861" width="53.28515625" style="4" customWidth="1"/>
    <col min="4862" max="4862" width="14.5703125" style="4" customWidth="1"/>
    <col min="4863" max="4864" width="12.5703125" style="4" customWidth="1"/>
    <col min="4865" max="4865" width="13.85546875" style="4" customWidth="1"/>
    <col min="4866" max="4866" width="15" style="4" customWidth="1"/>
    <col min="4867" max="4869" width="14.5703125" style="4" customWidth="1"/>
    <col min="4870" max="4870" width="11.42578125" style="4" customWidth="1"/>
    <col min="4871" max="4871" width="18" style="4" customWidth="1"/>
    <col min="4872" max="4872" width="11.28515625" style="4" customWidth="1"/>
    <col min="4873" max="5112" width="9.140625" style="4"/>
    <col min="5113" max="5113" width="3.28515625" style="4" customWidth="1"/>
    <col min="5114" max="5114" width="10.140625" style="4" customWidth="1"/>
    <col min="5115" max="5115" width="9.85546875" style="4" customWidth="1"/>
    <col min="5116" max="5116" width="12.5703125" style="4" customWidth="1"/>
    <col min="5117" max="5117" width="53.28515625" style="4" customWidth="1"/>
    <col min="5118" max="5118" width="14.5703125" style="4" customWidth="1"/>
    <col min="5119" max="5120" width="12.5703125" style="4" customWidth="1"/>
    <col min="5121" max="5121" width="13.85546875" style="4" customWidth="1"/>
    <col min="5122" max="5122" width="15" style="4" customWidth="1"/>
    <col min="5123" max="5125" width="14.5703125" style="4" customWidth="1"/>
    <col min="5126" max="5126" width="11.42578125" style="4" customWidth="1"/>
    <col min="5127" max="5127" width="18" style="4" customWidth="1"/>
    <col min="5128" max="5128" width="11.28515625" style="4" customWidth="1"/>
    <col min="5129" max="5368" width="9.140625" style="4"/>
    <col min="5369" max="5369" width="3.28515625" style="4" customWidth="1"/>
    <col min="5370" max="5370" width="10.140625" style="4" customWidth="1"/>
    <col min="5371" max="5371" width="9.85546875" style="4" customWidth="1"/>
    <col min="5372" max="5372" width="12.5703125" style="4" customWidth="1"/>
    <col min="5373" max="5373" width="53.28515625" style="4" customWidth="1"/>
    <col min="5374" max="5374" width="14.5703125" style="4" customWidth="1"/>
    <col min="5375" max="5376" width="12.5703125" style="4" customWidth="1"/>
    <col min="5377" max="5377" width="13.85546875" style="4" customWidth="1"/>
    <col min="5378" max="5378" width="15" style="4" customWidth="1"/>
    <col min="5379" max="5381" width="14.5703125" style="4" customWidth="1"/>
    <col min="5382" max="5382" width="11.42578125" style="4" customWidth="1"/>
    <col min="5383" max="5383" width="18" style="4" customWidth="1"/>
    <col min="5384" max="5384" width="11.28515625" style="4" customWidth="1"/>
    <col min="5385" max="5624" width="9.140625" style="4"/>
    <col min="5625" max="5625" width="3.28515625" style="4" customWidth="1"/>
    <col min="5626" max="5626" width="10.140625" style="4" customWidth="1"/>
    <col min="5627" max="5627" width="9.85546875" style="4" customWidth="1"/>
    <col min="5628" max="5628" width="12.5703125" style="4" customWidth="1"/>
    <col min="5629" max="5629" width="53.28515625" style="4" customWidth="1"/>
    <col min="5630" max="5630" width="14.5703125" style="4" customWidth="1"/>
    <col min="5631" max="5632" width="12.5703125" style="4" customWidth="1"/>
    <col min="5633" max="5633" width="13.85546875" style="4" customWidth="1"/>
    <col min="5634" max="5634" width="15" style="4" customWidth="1"/>
    <col min="5635" max="5637" width="14.5703125" style="4" customWidth="1"/>
    <col min="5638" max="5638" width="11.42578125" style="4" customWidth="1"/>
    <col min="5639" max="5639" width="18" style="4" customWidth="1"/>
    <col min="5640" max="5640" width="11.28515625" style="4" customWidth="1"/>
    <col min="5641" max="5880" width="9.140625" style="4"/>
    <col min="5881" max="5881" width="3.28515625" style="4" customWidth="1"/>
    <col min="5882" max="5882" width="10.140625" style="4" customWidth="1"/>
    <col min="5883" max="5883" width="9.85546875" style="4" customWidth="1"/>
    <col min="5884" max="5884" width="12.5703125" style="4" customWidth="1"/>
    <col min="5885" max="5885" width="53.28515625" style="4" customWidth="1"/>
    <col min="5886" max="5886" width="14.5703125" style="4" customWidth="1"/>
    <col min="5887" max="5888" width="12.5703125" style="4" customWidth="1"/>
    <col min="5889" max="5889" width="13.85546875" style="4" customWidth="1"/>
    <col min="5890" max="5890" width="15" style="4" customWidth="1"/>
    <col min="5891" max="5893" width="14.5703125" style="4" customWidth="1"/>
    <col min="5894" max="5894" width="11.42578125" style="4" customWidth="1"/>
    <col min="5895" max="5895" width="18" style="4" customWidth="1"/>
    <col min="5896" max="5896" width="11.28515625" style="4" customWidth="1"/>
    <col min="5897" max="6136" width="9.140625" style="4"/>
    <col min="6137" max="6137" width="3.28515625" style="4" customWidth="1"/>
    <col min="6138" max="6138" width="10.140625" style="4" customWidth="1"/>
    <col min="6139" max="6139" width="9.85546875" style="4" customWidth="1"/>
    <col min="6140" max="6140" width="12.5703125" style="4" customWidth="1"/>
    <col min="6141" max="6141" width="53.28515625" style="4" customWidth="1"/>
    <col min="6142" max="6142" width="14.5703125" style="4" customWidth="1"/>
    <col min="6143" max="6144" width="12.5703125" style="4" customWidth="1"/>
    <col min="6145" max="6145" width="13.85546875" style="4" customWidth="1"/>
    <col min="6146" max="6146" width="15" style="4" customWidth="1"/>
    <col min="6147" max="6149" width="14.5703125" style="4" customWidth="1"/>
    <col min="6150" max="6150" width="11.42578125" style="4" customWidth="1"/>
    <col min="6151" max="6151" width="18" style="4" customWidth="1"/>
    <col min="6152" max="6152" width="11.28515625" style="4" customWidth="1"/>
    <col min="6153" max="6392" width="9.140625" style="4"/>
    <col min="6393" max="6393" width="3.28515625" style="4" customWidth="1"/>
    <col min="6394" max="6394" width="10.140625" style="4" customWidth="1"/>
    <col min="6395" max="6395" width="9.85546875" style="4" customWidth="1"/>
    <col min="6396" max="6396" width="12.5703125" style="4" customWidth="1"/>
    <col min="6397" max="6397" width="53.28515625" style="4" customWidth="1"/>
    <col min="6398" max="6398" width="14.5703125" style="4" customWidth="1"/>
    <col min="6399" max="6400" width="12.5703125" style="4" customWidth="1"/>
    <col min="6401" max="6401" width="13.85546875" style="4" customWidth="1"/>
    <col min="6402" max="6402" width="15" style="4" customWidth="1"/>
    <col min="6403" max="6405" width="14.5703125" style="4" customWidth="1"/>
    <col min="6406" max="6406" width="11.42578125" style="4" customWidth="1"/>
    <col min="6407" max="6407" width="18" style="4" customWidth="1"/>
    <col min="6408" max="6408" width="11.28515625" style="4" customWidth="1"/>
    <col min="6409" max="6648" width="9.140625" style="4"/>
    <col min="6649" max="6649" width="3.28515625" style="4" customWidth="1"/>
    <col min="6650" max="6650" width="10.140625" style="4" customWidth="1"/>
    <col min="6651" max="6651" width="9.85546875" style="4" customWidth="1"/>
    <col min="6652" max="6652" width="12.5703125" style="4" customWidth="1"/>
    <col min="6653" max="6653" width="53.28515625" style="4" customWidth="1"/>
    <col min="6654" max="6654" width="14.5703125" style="4" customWidth="1"/>
    <col min="6655" max="6656" width="12.5703125" style="4" customWidth="1"/>
    <col min="6657" max="6657" width="13.85546875" style="4" customWidth="1"/>
    <col min="6658" max="6658" width="15" style="4" customWidth="1"/>
    <col min="6659" max="6661" width="14.5703125" style="4" customWidth="1"/>
    <col min="6662" max="6662" width="11.42578125" style="4" customWidth="1"/>
    <col min="6663" max="6663" width="18" style="4" customWidth="1"/>
    <col min="6664" max="6664" width="11.28515625" style="4" customWidth="1"/>
    <col min="6665" max="6904" width="9.140625" style="4"/>
    <col min="6905" max="6905" width="3.28515625" style="4" customWidth="1"/>
    <col min="6906" max="6906" width="10.140625" style="4" customWidth="1"/>
    <col min="6907" max="6907" width="9.85546875" style="4" customWidth="1"/>
    <col min="6908" max="6908" width="12.5703125" style="4" customWidth="1"/>
    <col min="6909" max="6909" width="53.28515625" style="4" customWidth="1"/>
    <col min="6910" max="6910" width="14.5703125" style="4" customWidth="1"/>
    <col min="6911" max="6912" width="12.5703125" style="4" customWidth="1"/>
    <col min="6913" max="6913" width="13.85546875" style="4" customWidth="1"/>
    <col min="6914" max="6914" width="15" style="4" customWidth="1"/>
    <col min="6915" max="6917" width="14.5703125" style="4" customWidth="1"/>
    <col min="6918" max="6918" width="11.42578125" style="4" customWidth="1"/>
    <col min="6919" max="6919" width="18" style="4" customWidth="1"/>
    <col min="6920" max="6920" width="11.28515625" style="4" customWidth="1"/>
    <col min="6921" max="7160" width="9.140625" style="4"/>
    <col min="7161" max="7161" width="3.28515625" style="4" customWidth="1"/>
    <col min="7162" max="7162" width="10.140625" style="4" customWidth="1"/>
    <col min="7163" max="7163" width="9.85546875" style="4" customWidth="1"/>
    <col min="7164" max="7164" width="12.5703125" style="4" customWidth="1"/>
    <col min="7165" max="7165" width="53.28515625" style="4" customWidth="1"/>
    <col min="7166" max="7166" width="14.5703125" style="4" customWidth="1"/>
    <col min="7167" max="7168" width="12.5703125" style="4" customWidth="1"/>
    <col min="7169" max="7169" width="13.85546875" style="4" customWidth="1"/>
    <col min="7170" max="7170" width="15" style="4" customWidth="1"/>
    <col min="7171" max="7173" width="14.5703125" style="4" customWidth="1"/>
    <col min="7174" max="7174" width="11.42578125" style="4" customWidth="1"/>
    <col min="7175" max="7175" width="18" style="4" customWidth="1"/>
    <col min="7176" max="7176" width="11.28515625" style="4" customWidth="1"/>
    <col min="7177" max="7416" width="9.140625" style="4"/>
    <col min="7417" max="7417" width="3.28515625" style="4" customWidth="1"/>
    <col min="7418" max="7418" width="10.140625" style="4" customWidth="1"/>
    <col min="7419" max="7419" width="9.85546875" style="4" customWidth="1"/>
    <col min="7420" max="7420" width="12.5703125" style="4" customWidth="1"/>
    <col min="7421" max="7421" width="53.28515625" style="4" customWidth="1"/>
    <col min="7422" max="7422" width="14.5703125" style="4" customWidth="1"/>
    <col min="7423" max="7424" width="12.5703125" style="4" customWidth="1"/>
    <col min="7425" max="7425" width="13.85546875" style="4" customWidth="1"/>
    <col min="7426" max="7426" width="15" style="4" customWidth="1"/>
    <col min="7427" max="7429" width="14.5703125" style="4" customWidth="1"/>
    <col min="7430" max="7430" width="11.42578125" style="4" customWidth="1"/>
    <col min="7431" max="7431" width="18" style="4" customWidth="1"/>
    <col min="7432" max="7432" width="11.28515625" style="4" customWidth="1"/>
    <col min="7433" max="7672" width="9.140625" style="4"/>
    <col min="7673" max="7673" width="3.28515625" style="4" customWidth="1"/>
    <col min="7674" max="7674" width="10.140625" style="4" customWidth="1"/>
    <col min="7675" max="7675" width="9.85546875" style="4" customWidth="1"/>
    <col min="7676" max="7676" width="12.5703125" style="4" customWidth="1"/>
    <col min="7677" max="7677" width="53.28515625" style="4" customWidth="1"/>
    <col min="7678" max="7678" width="14.5703125" style="4" customWidth="1"/>
    <col min="7679" max="7680" width="12.5703125" style="4" customWidth="1"/>
    <col min="7681" max="7681" width="13.85546875" style="4" customWidth="1"/>
    <col min="7682" max="7682" width="15" style="4" customWidth="1"/>
    <col min="7683" max="7685" width="14.5703125" style="4" customWidth="1"/>
    <col min="7686" max="7686" width="11.42578125" style="4" customWidth="1"/>
    <col min="7687" max="7687" width="18" style="4" customWidth="1"/>
    <col min="7688" max="7688" width="11.28515625" style="4" customWidth="1"/>
    <col min="7689" max="7928" width="9.140625" style="4"/>
    <col min="7929" max="7929" width="3.28515625" style="4" customWidth="1"/>
    <col min="7930" max="7930" width="10.140625" style="4" customWidth="1"/>
    <col min="7931" max="7931" width="9.85546875" style="4" customWidth="1"/>
    <col min="7932" max="7932" width="12.5703125" style="4" customWidth="1"/>
    <col min="7933" max="7933" width="53.28515625" style="4" customWidth="1"/>
    <col min="7934" max="7934" width="14.5703125" style="4" customWidth="1"/>
    <col min="7935" max="7936" width="12.5703125" style="4" customWidth="1"/>
    <col min="7937" max="7937" width="13.85546875" style="4" customWidth="1"/>
    <col min="7938" max="7938" width="15" style="4" customWidth="1"/>
    <col min="7939" max="7941" width="14.5703125" style="4" customWidth="1"/>
    <col min="7942" max="7942" width="11.42578125" style="4" customWidth="1"/>
    <col min="7943" max="7943" width="18" style="4" customWidth="1"/>
    <col min="7944" max="7944" width="11.28515625" style="4" customWidth="1"/>
    <col min="7945" max="8184" width="9.140625" style="4"/>
    <col min="8185" max="8185" width="3.28515625" style="4" customWidth="1"/>
    <col min="8186" max="8186" width="10.140625" style="4" customWidth="1"/>
    <col min="8187" max="8187" width="9.85546875" style="4" customWidth="1"/>
    <col min="8188" max="8188" width="12.5703125" style="4" customWidth="1"/>
    <col min="8189" max="8189" width="53.28515625" style="4" customWidth="1"/>
    <col min="8190" max="8190" width="14.5703125" style="4" customWidth="1"/>
    <col min="8191" max="8192" width="12.5703125" style="4" customWidth="1"/>
    <col min="8193" max="8193" width="13.85546875" style="4" customWidth="1"/>
    <col min="8194" max="8194" width="15" style="4" customWidth="1"/>
    <col min="8195" max="8197" width="14.5703125" style="4" customWidth="1"/>
    <col min="8198" max="8198" width="11.42578125" style="4" customWidth="1"/>
    <col min="8199" max="8199" width="18" style="4" customWidth="1"/>
    <col min="8200" max="8200" width="11.28515625" style="4" customWidth="1"/>
    <col min="8201" max="8440" width="9.140625" style="4"/>
    <col min="8441" max="8441" width="3.28515625" style="4" customWidth="1"/>
    <col min="8442" max="8442" width="10.140625" style="4" customWidth="1"/>
    <col min="8443" max="8443" width="9.85546875" style="4" customWidth="1"/>
    <col min="8444" max="8444" width="12.5703125" style="4" customWidth="1"/>
    <col min="8445" max="8445" width="53.28515625" style="4" customWidth="1"/>
    <col min="8446" max="8446" width="14.5703125" style="4" customWidth="1"/>
    <col min="8447" max="8448" width="12.5703125" style="4" customWidth="1"/>
    <col min="8449" max="8449" width="13.85546875" style="4" customWidth="1"/>
    <col min="8450" max="8450" width="15" style="4" customWidth="1"/>
    <col min="8451" max="8453" width="14.5703125" style="4" customWidth="1"/>
    <col min="8454" max="8454" width="11.42578125" style="4" customWidth="1"/>
    <col min="8455" max="8455" width="18" style="4" customWidth="1"/>
    <col min="8456" max="8456" width="11.28515625" style="4" customWidth="1"/>
    <col min="8457" max="8696" width="9.140625" style="4"/>
    <col min="8697" max="8697" width="3.28515625" style="4" customWidth="1"/>
    <col min="8698" max="8698" width="10.140625" style="4" customWidth="1"/>
    <col min="8699" max="8699" width="9.85546875" style="4" customWidth="1"/>
    <col min="8700" max="8700" width="12.5703125" style="4" customWidth="1"/>
    <col min="8701" max="8701" width="53.28515625" style="4" customWidth="1"/>
    <col min="8702" max="8702" width="14.5703125" style="4" customWidth="1"/>
    <col min="8703" max="8704" width="12.5703125" style="4" customWidth="1"/>
    <col min="8705" max="8705" width="13.85546875" style="4" customWidth="1"/>
    <col min="8706" max="8706" width="15" style="4" customWidth="1"/>
    <col min="8707" max="8709" width="14.5703125" style="4" customWidth="1"/>
    <col min="8710" max="8710" width="11.42578125" style="4" customWidth="1"/>
    <col min="8711" max="8711" width="18" style="4" customWidth="1"/>
    <col min="8712" max="8712" width="11.28515625" style="4" customWidth="1"/>
    <col min="8713" max="8952" width="9.140625" style="4"/>
    <col min="8953" max="8953" width="3.28515625" style="4" customWidth="1"/>
    <col min="8954" max="8954" width="10.140625" style="4" customWidth="1"/>
    <col min="8955" max="8955" width="9.85546875" style="4" customWidth="1"/>
    <col min="8956" max="8956" width="12.5703125" style="4" customWidth="1"/>
    <col min="8957" max="8957" width="53.28515625" style="4" customWidth="1"/>
    <col min="8958" max="8958" width="14.5703125" style="4" customWidth="1"/>
    <col min="8959" max="8960" width="12.5703125" style="4" customWidth="1"/>
    <col min="8961" max="8961" width="13.85546875" style="4" customWidth="1"/>
    <col min="8962" max="8962" width="15" style="4" customWidth="1"/>
    <col min="8963" max="8965" width="14.5703125" style="4" customWidth="1"/>
    <col min="8966" max="8966" width="11.42578125" style="4" customWidth="1"/>
    <col min="8967" max="8967" width="18" style="4" customWidth="1"/>
    <col min="8968" max="8968" width="11.28515625" style="4" customWidth="1"/>
    <col min="8969" max="9208" width="9.140625" style="4"/>
    <col min="9209" max="9209" width="3.28515625" style="4" customWidth="1"/>
    <col min="9210" max="9210" width="10.140625" style="4" customWidth="1"/>
    <col min="9211" max="9211" width="9.85546875" style="4" customWidth="1"/>
    <col min="9212" max="9212" width="12.5703125" style="4" customWidth="1"/>
    <col min="9213" max="9213" width="53.28515625" style="4" customWidth="1"/>
    <col min="9214" max="9214" width="14.5703125" style="4" customWidth="1"/>
    <col min="9215" max="9216" width="12.5703125" style="4" customWidth="1"/>
    <col min="9217" max="9217" width="13.85546875" style="4" customWidth="1"/>
    <col min="9218" max="9218" width="15" style="4" customWidth="1"/>
    <col min="9219" max="9221" width="14.5703125" style="4" customWidth="1"/>
    <col min="9222" max="9222" width="11.42578125" style="4" customWidth="1"/>
    <col min="9223" max="9223" width="18" style="4" customWidth="1"/>
    <col min="9224" max="9224" width="11.28515625" style="4" customWidth="1"/>
    <col min="9225" max="9464" width="9.140625" style="4"/>
    <col min="9465" max="9465" width="3.28515625" style="4" customWidth="1"/>
    <col min="9466" max="9466" width="10.140625" style="4" customWidth="1"/>
    <col min="9467" max="9467" width="9.85546875" style="4" customWidth="1"/>
    <col min="9468" max="9468" width="12.5703125" style="4" customWidth="1"/>
    <col min="9469" max="9469" width="53.28515625" style="4" customWidth="1"/>
    <col min="9470" max="9470" width="14.5703125" style="4" customWidth="1"/>
    <col min="9471" max="9472" width="12.5703125" style="4" customWidth="1"/>
    <col min="9473" max="9473" width="13.85546875" style="4" customWidth="1"/>
    <col min="9474" max="9474" width="15" style="4" customWidth="1"/>
    <col min="9475" max="9477" width="14.5703125" style="4" customWidth="1"/>
    <col min="9478" max="9478" width="11.42578125" style="4" customWidth="1"/>
    <col min="9479" max="9479" width="18" style="4" customWidth="1"/>
    <col min="9480" max="9480" width="11.28515625" style="4" customWidth="1"/>
    <col min="9481" max="9720" width="9.140625" style="4"/>
    <col min="9721" max="9721" width="3.28515625" style="4" customWidth="1"/>
    <col min="9722" max="9722" width="10.140625" style="4" customWidth="1"/>
    <col min="9723" max="9723" width="9.85546875" style="4" customWidth="1"/>
    <col min="9724" max="9724" width="12.5703125" style="4" customWidth="1"/>
    <col min="9725" max="9725" width="53.28515625" style="4" customWidth="1"/>
    <col min="9726" max="9726" width="14.5703125" style="4" customWidth="1"/>
    <col min="9727" max="9728" width="12.5703125" style="4" customWidth="1"/>
    <col min="9729" max="9729" width="13.85546875" style="4" customWidth="1"/>
    <col min="9730" max="9730" width="15" style="4" customWidth="1"/>
    <col min="9731" max="9733" width="14.5703125" style="4" customWidth="1"/>
    <col min="9734" max="9734" width="11.42578125" style="4" customWidth="1"/>
    <col min="9735" max="9735" width="18" style="4" customWidth="1"/>
    <col min="9736" max="9736" width="11.28515625" style="4" customWidth="1"/>
    <col min="9737" max="9976" width="9.140625" style="4"/>
    <col min="9977" max="9977" width="3.28515625" style="4" customWidth="1"/>
    <col min="9978" max="9978" width="10.140625" style="4" customWidth="1"/>
    <col min="9979" max="9979" width="9.85546875" style="4" customWidth="1"/>
    <col min="9980" max="9980" width="12.5703125" style="4" customWidth="1"/>
    <col min="9981" max="9981" width="53.28515625" style="4" customWidth="1"/>
    <col min="9982" max="9982" width="14.5703125" style="4" customWidth="1"/>
    <col min="9983" max="9984" width="12.5703125" style="4" customWidth="1"/>
    <col min="9985" max="9985" width="13.85546875" style="4" customWidth="1"/>
    <col min="9986" max="9986" width="15" style="4" customWidth="1"/>
    <col min="9987" max="9989" width="14.5703125" style="4" customWidth="1"/>
    <col min="9990" max="9990" width="11.42578125" style="4" customWidth="1"/>
    <col min="9991" max="9991" width="18" style="4" customWidth="1"/>
    <col min="9992" max="9992" width="11.28515625" style="4" customWidth="1"/>
    <col min="9993" max="10232" width="9.140625" style="4"/>
    <col min="10233" max="10233" width="3.28515625" style="4" customWidth="1"/>
    <col min="10234" max="10234" width="10.140625" style="4" customWidth="1"/>
    <col min="10235" max="10235" width="9.85546875" style="4" customWidth="1"/>
    <col min="10236" max="10236" width="12.5703125" style="4" customWidth="1"/>
    <col min="10237" max="10237" width="53.28515625" style="4" customWidth="1"/>
    <col min="10238" max="10238" width="14.5703125" style="4" customWidth="1"/>
    <col min="10239" max="10240" width="12.5703125" style="4" customWidth="1"/>
    <col min="10241" max="10241" width="13.85546875" style="4" customWidth="1"/>
    <col min="10242" max="10242" width="15" style="4" customWidth="1"/>
    <col min="10243" max="10245" width="14.5703125" style="4" customWidth="1"/>
    <col min="10246" max="10246" width="11.42578125" style="4" customWidth="1"/>
    <col min="10247" max="10247" width="18" style="4" customWidth="1"/>
    <col min="10248" max="10248" width="11.28515625" style="4" customWidth="1"/>
    <col min="10249" max="10488" width="9.140625" style="4"/>
    <col min="10489" max="10489" width="3.28515625" style="4" customWidth="1"/>
    <col min="10490" max="10490" width="10.140625" style="4" customWidth="1"/>
    <col min="10491" max="10491" width="9.85546875" style="4" customWidth="1"/>
    <col min="10492" max="10492" width="12.5703125" style="4" customWidth="1"/>
    <col min="10493" max="10493" width="53.28515625" style="4" customWidth="1"/>
    <col min="10494" max="10494" width="14.5703125" style="4" customWidth="1"/>
    <col min="10495" max="10496" width="12.5703125" style="4" customWidth="1"/>
    <col min="10497" max="10497" width="13.85546875" style="4" customWidth="1"/>
    <col min="10498" max="10498" width="15" style="4" customWidth="1"/>
    <col min="10499" max="10501" width="14.5703125" style="4" customWidth="1"/>
    <col min="10502" max="10502" width="11.42578125" style="4" customWidth="1"/>
    <col min="10503" max="10503" width="18" style="4" customWidth="1"/>
    <col min="10504" max="10504" width="11.28515625" style="4" customWidth="1"/>
    <col min="10505" max="10744" width="9.140625" style="4"/>
    <col min="10745" max="10745" width="3.28515625" style="4" customWidth="1"/>
    <col min="10746" max="10746" width="10.140625" style="4" customWidth="1"/>
    <col min="10747" max="10747" width="9.85546875" style="4" customWidth="1"/>
    <col min="10748" max="10748" width="12.5703125" style="4" customWidth="1"/>
    <col min="10749" max="10749" width="53.28515625" style="4" customWidth="1"/>
    <col min="10750" max="10750" width="14.5703125" style="4" customWidth="1"/>
    <col min="10751" max="10752" width="12.5703125" style="4" customWidth="1"/>
    <col min="10753" max="10753" width="13.85546875" style="4" customWidth="1"/>
    <col min="10754" max="10754" width="15" style="4" customWidth="1"/>
    <col min="10755" max="10757" width="14.5703125" style="4" customWidth="1"/>
    <col min="10758" max="10758" width="11.42578125" style="4" customWidth="1"/>
    <col min="10759" max="10759" width="18" style="4" customWidth="1"/>
    <col min="10760" max="10760" width="11.28515625" style="4" customWidth="1"/>
    <col min="10761" max="11000" width="9.140625" style="4"/>
    <col min="11001" max="11001" width="3.28515625" style="4" customWidth="1"/>
    <col min="11002" max="11002" width="10.140625" style="4" customWidth="1"/>
    <col min="11003" max="11003" width="9.85546875" style="4" customWidth="1"/>
    <col min="11004" max="11004" width="12.5703125" style="4" customWidth="1"/>
    <col min="11005" max="11005" width="53.28515625" style="4" customWidth="1"/>
    <col min="11006" max="11006" width="14.5703125" style="4" customWidth="1"/>
    <col min="11007" max="11008" width="12.5703125" style="4" customWidth="1"/>
    <col min="11009" max="11009" width="13.85546875" style="4" customWidth="1"/>
    <col min="11010" max="11010" width="15" style="4" customWidth="1"/>
    <col min="11011" max="11013" width="14.5703125" style="4" customWidth="1"/>
    <col min="11014" max="11014" width="11.42578125" style="4" customWidth="1"/>
    <col min="11015" max="11015" width="18" style="4" customWidth="1"/>
    <col min="11016" max="11016" width="11.28515625" style="4" customWidth="1"/>
    <col min="11017" max="11256" width="9.140625" style="4"/>
    <col min="11257" max="11257" width="3.28515625" style="4" customWidth="1"/>
    <col min="11258" max="11258" width="10.140625" style="4" customWidth="1"/>
    <col min="11259" max="11259" width="9.85546875" style="4" customWidth="1"/>
    <col min="11260" max="11260" width="12.5703125" style="4" customWidth="1"/>
    <col min="11261" max="11261" width="53.28515625" style="4" customWidth="1"/>
    <col min="11262" max="11262" width="14.5703125" style="4" customWidth="1"/>
    <col min="11263" max="11264" width="12.5703125" style="4" customWidth="1"/>
    <col min="11265" max="11265" width="13.85546875" style="4" customWidth="1"/>
    <col min="11266" max="11266" width="15" style="4" customWidth="1"/>
    <col min="11267" max="11269" width="14.5703125" style="4" customWidth="1"/>
    <col min="11270" max="11270" width="11.42578125" style="4" customWidth="1"/>
    <col min="11271" max="11271" width="18" style="4" customWidth="1"/>
    <col min="11272" max="11272" width="11.28515625" style="4" customWidth="1"/>
    <col min="11273" max="11512" width="9.140625" style="4"/>
    <col min="11513" max="11513" width="3.28515625" style="4" customWidth="1"/>
    <col min="11514" max="11514" width="10.140625" style="4" customWidth="1"/>
    <col min="11515" max="11515" width="9.85546875" style="4" customWidth="1"/>
    <col min="11516" max="11516" width="12.5703125" style="4" customWidth="1"/>
    <col min="11517" max="11517" width="53.28515625" style="4" customWidth="1"/>
    <col min="11518" max="11518" width="14.5703125" style="4" customWidth="1"/>
    <col min="11519" max="11520" width="12.5703125" style="4" customWidth="1"/>
    <col min="11521" max="11521" width="13.85546875" style="4" customWidth="1"/>
    <col min="11522" max="11522" width="15" style="4" customWidth="1"/>
    <col min="11523" max="11525" width="14.5703125" style="4" customWidth="1"/>
    <col min="11526" max="11526" width="11.42578125" style="4" customWidth="1"/>
    <col min="11527" max="11527" width="18" style="4" customWidth="1"/>
    <col min="11528" max="11528" width="11.28515625" style="4" customWidth="1"/>
    <col min="11529" max="11768" width="9.140625" style="4"/>
    <col min="11769" max="11769" width="3.28515625" style="4" customWidth="1"/>
    <col min="11770" max="11770" width="10.140625" style="4" customWidth="1"/>
    <col min="11771" max="11771" width="9.85546875" style="4" customWidth="1"/>
    <col min="11772" max="11772" width="12.5703125" style="4" customWidth="1"/>
    <col min="11773" max="11773" width="53.28515625" style="4" customWidth="1"/>
    <col min="11774" max="11774" width="14.5703125" style="4" customWidth="1"/>
    <col min="11775" max="11776" width="12.5703125" style="4" customWidth="1"/>
    <col min="11777" max="11777" width="13.85546875" style="4" customWidth="1"/>
    <col min="11778" max="11778" width="15" style="4" customWidth="1"/>
    <col min="11779" max="11781" width="14.5703125" style="4" customWidth="1"/>
    <col min="11782" max="11782" width="11.42578125" style="4" customWidth="1"/>
    <col min="11783" max="11783" width="18" style="4" customWidth="1"/>
    <col min="11784" max="11784" width="11.28515625" style="4" customWidth="1"/>
    <col min="11785" max="12024" width="9.140625" style="4"/>
    <col min="12025" max="12025" width="3.28515625" style="4" customWidth="1"/>
    <col min="12026" max="12026" width="10.140625" style="4" customWidth="1"/>
    <col min="12027" max="12027" width="9.85546875" style="4" customWidth="1"/>
    <col min="12028" max="12028" width="12.5703125" style="4" customWidth="1"/>
    <col min="12029" max="12029" width="53.28515625" style="4" customWidth="1"/>
    <col min="12030" max="12030" width="14.5703125" style="4" customWidth="1"/>
    <col min="12031" max="12032" width="12.5703125" style="4" customWidth="1"/>
    <col min="12033" max="12033" width="13.85546875" style="4" customWidth="1"/>
    <col min="12034" max="12034" width="15" style="4" customWidth="1"/>
    <col min="12035" max="12037" width="14.5703125" style="4" customWidth="1"/>
    <col min="12038" max="12038" width="11.42578125" style="4" customWidth="1"/>
    <col min="12039" max="12039" width="18" style="4" customWidth="1"/>
    <col min="12040" max="12040" width="11.28515625" style="4" customWidth="1"/>
    <col min="12041" max="12280" width="9.140625" style="4"/>
    <col min="12281" max="12281" width="3.28515625" style="4" customWidth="1"/>
    <col min="12282" max="12282" width="10.140625" style="4" customWidth="1"/>
    <col min="12283" max="12283" width="9.85546875" style="4" customWidth="1"/>
    <col min="12284" max="12284" width="12.5703125" style="4" customWidth="1"/>
    <col min="12285" max="12285" width="53.28515625" style="4" customWidth="1"/>
    <col min="12286" max="12286" width="14.5703125" style="4" customWidth="1"/>
    <col min="12287" max="12288" width="12.5703125" style="4" customWidth="1"/>
    <col min="12289" max="12289" width="13.85546875" style="4" customWidth="1"/>
    <col min="12290" max="12290" width="15" style="4" customWidth="1"/>
    <col min="12291" max="12293" width="14.5703125" style="4" customWidth="1"/>
    <col min="12294" max="12294" width="11.42578125" style="4" customWidth="1"/>
    <col min="12295" max="12295" width="18" style="4" customWidth="1"/>
    <col min="12296" max="12296" width="11.28515625" style="4" customWidth="1"/>
    <col min="12297" max="12536" width="9.140625" style="4"/>
    <col min="12537" max="12537" width="3.28515625" style="4" customWidth="1"/>
    <col min="12538" max="12538" width="10.140625" style="4" customWidth="1"/>
    <col min="12539" max="12539" width="9.85546875" style="4" customWidth="1"/>
    <col min="12540" max="12540" width="12.5703125" style="4" customWidth="1"/>
    <col min="12541" max="12541" width="53.28515625" style="4" customWidth="1"/>
    <col min="12542" max="12542" width="14.5703125" style="4" customWidth="1"/>
    <col min="12543" max="12544" width="12.5703125" style="4" customWidth="1"/>
    <col min="12545" max="12545" width="13.85546875" style="4" customWidth="1"/>
    <col min="12546" max="12546" width="15" style="4" customWidth="1"/>
    <col min="12547" max="12549" width="14.5703125" style="4" customWidth="1"/>
    <col min="12550" max="12550" width="11.42578125" style="4" customWidth="1"/>
    <col min="12551" max="12551" width="18" style="4" customWidth="1"/>
    <col min="12552" max="12552" width="11.28515625" style="4" customWidth="1"/>
    <col min="12553" max="12792" width="9.140625" style="4"/>
    <col min="12793" max="12793" width="3.28515625" style="4" customWidth="1"/>
    <col min="12794" max="12794" width="10.140625" style="4" customWidth="1"/>
    <col min="12795" max="12795" width="9.85546875" style="4" customWidth="1"/>
    <col min="12796" max="12796" width="12.5703125" style="4" customWidth="1"/>
    <col min="12797" max="12797" width="53.28515625" style="4" customWidth="1"/>
    <col min="12798" max="12798" width="14.5703125" style="4" customWidth="1"/>
    <col min="12799" max="12800" width="12.5703125" style="4" customWidth="1"/>
    <col min="12801" max="12801" width="13.85546875" style="4" customWidth="1"/>
    <col min="12802" max="12802" width="15" style="4" customWidth="1"/>
    <col min="12803" max="12805" width="14.5703125" style="4" customWidth="1"/>
    <col min="12806" max="12806" width="11.42578125" style="4" customWidth="1"/>
    <col min="12807" max="12807" width="18" style="4" customWidth="1"/>
    <col min="12808" max="12808" width="11.28515625" style="4" customWidth="1"/>
    <col min="12809" max="13048" width="9.140625" style="4"/>
    <col min="13049" max="13049" width="3.28515625" style="4" customWidth="1"/>
    <col min="13050" max="13050" width="10.140625" style="4" customWidth="1"/>
    <col min="13051" max="13051" width="9.85546875" style="4" customWidth="1"/>
    <col min="13052" max="13052" width="12.5703125" style="4" customWidth="1"/>
    <col min="13053" max="13053" width="53.28515625" style="4" customWidth="1"/>
    <col min="13054" max="13054" width="14.5703125" style="4" customWidth="1"/>
    <col min="13055" max="13056" width="12.5703125" style="4" customWidth="1"/>
    <col min="13057" max="13057" width="13.85546875" style="4" customWidth="1"/>
    <col min="13058" max="13058" width="15" style="4" customWidth="1"/>
    <col min="13059" max="13061" width="14.5703125" style="4" customWidth="1"/>
    <col min="13062" max="13062" width="11.42578125" style="4" customWidth="1"/>
    <col min="13063" max="13063" width="18" style="4" customWidth="1"/>
    <col min="13064" max="13064" width="11.28515625" style="4" customWidth="1"/>
    <col min="13065" max="13304" width="9.140625" style="4"/>
    <col min="13305" max="13305" width="3.28515625" style="4" customWidth="1"/>
    <col min="13306" max="13306" width="10.140625" style="4" customWidth="1"/>
    <col min="13307" max="13307" width="9.85546875" style="4" customWidth="1"/>
    <col min="13308" max="13308" width="12.5703125" style="4" customWidth="1"/>
    <col min="13309" max="13309" width="53.28515625" style="4" customWidth="1"/>
    <col min="13310" max="13310" width="14.5703125" style="4" customWidth="1"/>
    <col min="13311" max="13312" width="12.5703125" style="4" customWidth="1"/>
    <col min="13313" max="13313" width="13.85546875" style="4" customWidth="1"/>
    <col min="13314" max="13314" width="15" style="4" customWidth="1"/>
    <col min="13315" max="13317" width="14.5703125" style="4" customWidth="1"/>
    <col min="13318" max="13318" width="11.42578125" style="4" customWidth="1"/>
    <col min="13319" max="13319" width="18" style="4" customWidth="1"/>
    <col min="13320" max="13320" width="11.28515625" style="4" customWidth="1"/>
    <col min="13321" max="13560" width="9.140625" style="4"/>
    <col min="13561" max="13561" width="3.28515625" style="4" customWidth="1"/>
    <col min="13562" max="13562" width="10.140625" style="4" customWidth="1"/>
    <col min="13563" max="13563" width="9.85546875" style="4" customWidth="1"/>
    <col min="13564" max="13564" width="12.5703125" style="4" customWidth="1"/>
    <col min="13565" max="13565" width="53.28515625" style="4" customWidth="1"/>
    <col min="13566" max="13566" width="14.5703125" style="4" customWidth="1"/>
    <col min="13567" max="13568" width="12.5703125" style="4" customWidth="1"/>
    <col min="13569" max="13569" width="13.85546875" style="4" customWidth="1"/>
    <col min="13570" max="13570" width="15" style="4" customWidth="1"/>
    <col min="13571" max="13573" width="14.5703125" style="4" customWidth="1"/>
    <col min="13574" max="13574" width="11.42578125" style="4" customWidth="1"/>
    <col min="13575" max="13575" width="18" style="4" customWidth="1"/>
    <col min="13576" max="13576" width="11.28515625" style="4" customWidth="1"/>
    <col min="13577" max="13816" width="9.140625" style="4"/>
    <col min="13817" max="13817" width="3.28515625" style="4" customWidth="1"/>
    <col min="13818" max="13818" width="10.140625" style="4" customWidth="1"/>
    <col min="13819" max="13819" width="9.85546875" style="4" customWidth="1"/>
    <col min="13820" max="13820" width="12.5703125" style="4" customWidth="1"/>
    <col min="13821" max="13821" width="53.28515625" style="4" customWidth="1"/>
    <col min="13822" max="13822" width="14.5703125" style="4" customWidth="1"/>
    <col min="13823" max="13824" width="12.5703125" style="4" customWidth="1"/>
    <col min="13825" max="13825" width="13.85546875" style="4" customWidth="1"/>
    <col min="13826" max="13826" width="15" style="4" customWidth="1"/>
    <col min="13827" max="13829" width="14.5703125" style="4" customWidth="1"/>
    <col min="13830" max="13830" width="11.42578125" style="4" customWidth="1"/>
    <col min="13831" max="13831" width="18" style="4" customWidth="1"/>
    <col min="13832" max="13832" width="11.28515625" style="4" customWidth="1"/>
    <col min="13833" max="14072" width="9.140625" style="4"/>
    <col min="14073" max="14073" width="3.28515625" style="4" customWidth="1"/>
    <col min="14074" max="14074" width="10.140625" style="4" customWidth="1"/>
    <col min="14075" max="14075" width="9.85546875" style="4" customWidth="1"/>
    <col min="14076" max="14076" width="12.5703125" style="4" customWidth="1"/>
    <col min="14077" max="14077" width="53.28515625" style="4" customWidth="1"/>
    <col min="14078" max="14078" width="14.5703125" style="4" customWidth="1"/>
    <col min="14079" max="14080" width="12.5703125" style="4" customWidth="1"/>
    <col min="14081" max="14081" width="13.85546875" style="4" customWidth="1"/>
    <col min="14082" max="14082" width="15" style="4" customWidth="1"/>
    <col min="14083" max="14085" width="14.5703125" style="4" customWidth="1"/>
    <col min="14086" max="14086" width="11.42578125" style="4" customWidth="1"/>
    <col min="14087" max="14087" width="18" style="4" customWidth="1"/>
    <col min="14088" max="14088" width="11.28515625" style="4" customWidth="1"/>
    <col min="14089" max="14328" width="9.140625" style="4"/>
    <col min="14329" max="14329" width="3.28515625" style="4" customWidth="1"/>
    <col min="14330" max="14330" width="10.140625" style="4" customWidth="1"/>
    <col min="14331" max="14331" width="9.85546875" style="4" customWidth="1"/>
    <col min="14332" max="14332" width="12.5703125" style="4" customWidth="1"/>
    <col min="14333" max="14333" width="53.28515625" style="4" customWidth="1"/>
    <col min="14334" max="14334" width="14.5703125" style="4" customWidth="1"/>
    <col min="14335" max="14336" width="12.5703125" style="4" customWidth="1"/>
    <col min="14337" max="14337" width="13.85546875" style="4" customWidth="1"/>
    <col min="14338" max="14338" width="15" style="4" customWidth="1"/>
    <col min="14339" max="14341" width="14.5703125" style="4" customWidth="1"/>
    <col min="14342" max="14342" width="11.42578125" style="4" customWidth="1"/>
    <col min="14343" max="14343" width="18" style="4" customWidth="1"/>
    <col min="14344" max="14344" width="11.28515625" style="4" customWidth="1"/>
    <col min="14345" max="14584" width="9.140625" style="4"/>
    <col min="14585" max="14585" width="3.28515625" style="4" customWidth="1"/>
    <col min="14586" max="14586" width="10.140625" style="4" customWidth="1"/>
    <col min="14587" max="14587" width="9.85546875" style="4" customWidth="1"/>
    <col min="14588" max="14588" width="12.5703125" style="4" customWidth="1"/>
    <col min="14589" max="14589" width="53.28515625" style="4" customWidth="1"/>
    <col min="14590" max="14590" width="14.5703125" style="4" customWidth="1"/>
    <col min="14591" max="14592" width="12.5703125" style="4" customWidth="1"/>
    <col min="14593" max="14593" width="13.85546875" style="4" customWidth="1"/>
    <col min="14594" max="14594" width="15" style="4" customWidth="1"/>
    <col min="14595" max="14597" width="14.5703125" style="4" customWidth="1"/>
    <col min="14598" max="14598" width="11.42578125" style="4" customWidth="1"/>
    <col min="14599" max="14599" width="18" style="4" customWidth="1"/>
    <col min="14600" max="14600" width="11.28515625" style="4" customWidth="1"/>
    <col min="14601" max="14840" width="9.140625" style="4"/>
    <col min="14841" max="14841" width="3.28515625" style="4" customWidth="1"/>
    <col min="14842" max="14842" width="10.140625" style="4" customWidth="1"/>
    <col min="14843" max="14843" width="9.85546875" style="4" customWidth="1"/>
    <col min="14844" max="14844" width="12.5703125" style="4" customWidth="1"/>
    <col min="14845" max="14845" width="53.28515625" style="4" customWidth="1"/>
    <col min="14846" max="14846" width="14.5703125" style="4" customWidth="1"/>
    <col min="14847" max="14848" width="12.5703125" style="4" customWidth="1"/>
    <col min="14849" max="14849" width="13.85546875" style="4" customWidth="1"/>
    <col min="14850" max="14850" width="15" style="4" customWidth="1"/>
    <col min="14851" max="14853" width="14.5703125" style="4" customWidth="1"/>
    <col min="14854" max="14854" width="11.42578125" style="4" customWidth="1"/>
    <col min="14855" max="14855" width="18" style="4" customWidth="1"/>
    <col min="14856" max="14856" width="11.28515625" style="4" customWidth="1"/>
    <col min="14857" max="15096" width="9.140625" style="4"/>
    <col min="15097" max="15097" width="3.28515625" style="4" customWidth="1"/>
    <col min="15098" max="15098" width="10.140625" style="4" customWidth="1"/>
    <col min="15099" max="15099" width="9.85546875" style="4" customWidth="1"/>
    <col min="15100" max="15100" width="12.5703125" style="4" customWidth="1"/>
    <col min="15101" max="15101" width="53.28515625" style="4" customWidth="1"/>
    <col min="15102" max="15102" width="14.5703125" style="4" customWidth="1"/>
    <col min="15103" max="15104" width="12.5703125" style="4" customWidth="1"/>
    <col min="15105" max="15105" width="13.85546875" style="4" customWidth="1"/>
    <col min="15106" max="15106" width="15" style="4" customWidth="1"/>
    <col min="15107" max="15109" width="14.5703125" style="4" customWidth="1"/>
    <col min="15110" max="15110" width="11.42578125" style="4" customWidth="1"/>
    <col min="15111" max="15111" width="18" style="4" customWidth="1"/>
    <col min="15112" max="15112" width="11.28515625" style="4" customWidth="1"/>
    <col min="15113" max="15352" width="9.140625" style="4"/>
    <col min="15353" max="15353" width="3.28515625" style="4" customWidth="1"/>
    <col min="15354" max="15354" width="10.140625" style="4" customWidth="1"/>
    <col min="15355" max="15355" width="9.85546875" style="4" customWidth="1"/>
    <col min="15356" max="15356" width="12.5703125" style="4" customWidth="1"/>
    <col min="15357" max="15357" width="53.28515625" style="4" customWidth="1"/>
    <col min="15358" max="15358" width="14.5703125" style="4" customWidth="1"/>
    <col min="15359" max="15360" width="12.5703125" style="4" customWidth="1"/>
    <col min="15361" max="15361" width="13.85546875" style="4" customWidth="1"/>
    <col min="15362" max="15362" width="15" style="4" customWidth="1"/>
    <col min="15363" max="15365" width="14.5703125" style="4" customWidth="1"/>
    <col min="15366" max="15366" width="11.42578125" style="4" customWidth="1"/>
    <col min="15367" max="15367" width="18" style="4" customWidth="1"/>
    <col min="15368" max="15368" width="11.28515625" style="4" customWidth="1"/>
    <col min="15369" max="15608" width="9.140625" style="4"/>
    <col min="15609" max="15609" width="3.28515625" style="4" customWidth="1"/>
    <col min="15610" max="15610" width="10.140625" style="4" customWidth="1"/>
    <col min="15611" max="15611" width="9.85546875" style="4" customWidth="1"/>
    <col min="15612" max="15612" width="12.5703125" style="4" customWidth="1"/>
    <col min="15613" max="15613" width="53.28515625" style="4" customWidth="1"/>
    <col min="15614" max="15614" width="14.5703125" style="4" customWidth="1"/>
    <col min="15615" max="15616" width="12.5703125" style="4" customWidth="1"/>
    <col min="15617" max="15617" width="13.85546875" style="4" customWidth="1"/>
    <col min="15618" max="15618" width="15" style="4" customWidth="1"/>
    <col min="15619" max="15621" width="14.5703125" style="4" customWidth="1"/>
    <col min="15622" max="15622" width="11.42578125" style="4" customWidth="1"/>
    <col min="15623" max="15623" width="18" style="4" customWidth="1"/>
    <col min="15624" max="15624" width="11.28515625" style="4" customWidth="1"/>
    <col min="15625" max="15864" width="9.140625" style="4"/>
    <col min="15865" max="15865" width="3.28515625" style="4" customWidth="1"/>
    <col min="15866" max="15866" width="10.140625" style="4" customWidth="1"/>
    <col min="15867" max="15867" width="9.85546875" style="4" customWidth="1"/>
    <col min="15868" max="15868" width="12.5703125" style="4" customWidth="1"/>
    <col min="15869" max="15869" width="53.28515625" style="4" customWidth="1"/>
    <col min="15870" max="15870" width="14.5703125" style="4" customWidth="1"/>
    <col min="15871" max="15872" width="12.5703125" style="4" customWidth="1"/>
    <col min="15873" max="15873" width="13.85546875" style="4" customWidth="1"/>
    <col min="15874" max="15874" width="15" style="4" customWidth="1"/>
    <col min="15875" max="15877" width="14.5703125" style="4" customWidth="1"/>
    <col min="15878" max="15878" width="11.42578125" style="4" customWidth="1"/>
    <col min="15879" max="15879" width="18" style="4" customWidth="1"/>
    <col min="15880" max="15880" width="11.28515625" style="4" customWidth="1"/>
    <col min="15881" max="16120" width="9.140625" style="4"/>
    <col min="16121" max="16121" width="3.28515625" style="4" customWidth="1"/>
    <col min="16122" max="16122" width="10.140625" style="4" customWidth="1"/>
    <col min="16123" max="16123" width="9.85546875" style="4" customWidth="1"/>
    <col min="16124" max="16124" width="12.5703125" style="4" customWidth="1"/>
    <col min="16125" max="16125" width="53.28515625" style="4" customWidth="1"/>
    <col min="16126" max="16126" width="14.5703125" style="4" customWidth="1"/>
    <col min="16127" max="16128" width="12.5703125" style="4" customWidth="1"/>
    <col min="16129" max="16129" width="13.85546875" style="4" customWidth="1"/>
    <col min="16130" max="16130" width="15" style="4" customWidth="1"/>
    <col min="16131" max="16133" width="14.5703125" style="4" customWidth="1"/>
    <col min="16134" max="16134" width="11.42578125" style="4" customWidth="1"/>
    <col min="16135" max="16135" width="18" style="4" customWidth="1"/>
    <col min="16136" max="16136" width="11.28515625" style="4" customWidth="1"/>
    <col min="16137" max="16384" width="9.140625" style="4"/>
  </cols>
  <sheetData>
    <row r="1" spans="1:11" ht="15.75">
      <c r="A1" s="1" t="s">
        <v>0</v>
      </c>
      <c r="B1" s="2"/>
      <c r="C1" s="2"/>
      <c r="D1" s="2"/>
      <c r="E1" s="3"/>
    </row>
    <row r="2" spans="1:11">
      <c r="A2" s="6"/>
      <c r="B2" s="2"/>
      <c r="C2" s="2"/>
      <c r="D2" s="2"/>
      <c r="E2" s="3"/>
    </row>
    <row r="3" spans="1:11" ht="17.25" customHeight="1">
      <c r="A3" s="7" t="s">
        <v>1</v>
      </c>
      <c r="B3" s="7"/>
      <c r="C3" s="7"/>
      <c r="D3" s="7"/>
      <c r="E3" s="7"/>
      <c r="F3" s="8"/>
      <c r="G3" s="8"/>
      <c r="H3" s="8"/>
      <c r="I3" s="8"/>
      <c r="J3" s="8"/>
      <c r="K3" s="8"/>
    </row>
    <row r="4" spans="1:11" ht="11.25" customHeight="1">
      <c r="A4" s="2"/>
      <c r="B4" s="2"/>
      <c r="C4" s="2"/>
      <c r="D4" s="2"/>
      <c r="E4" s="3"/>
    </row>
    <row r="5" spans="1:11" ht="28.5" customHeight="1">
      <c r="A5" s="9" t="s">
        <v>2</v>
      </c>
      <c r="B5" s="2"/>
      <c r="C5" s="2"/>
      <c r="D5" s="2"/>
      <c r="E5" s="3"/>
    </row>
    <row r="6" spans="1:11" ht="12" customHeight="1">
      <c r="A6" s="10" t="s">
        <v>3</v>
      </c>
      <c r="B6" s="11" t="s">
        <v>4</v>
      </c>
      <c r="C6" s="10" t="s">
        <v>5</v>
      </c>
      <c r="D6" s="12" t="s">
        <v>6</v>
      </c>
      <c r="E6" s="13" t="s">
        <v>7</v>
      </c>
      <c r="F6" s="12" t="s">
        <v>8</v>
      </c>
      <c r="G6" s="12"/>
      <c r="H6" s="12"/>
      <c r="I6" s="12"/>
      <c r="J6" s="12"/>
      <c r="K6" s="12"/>
    </row>
    <row r="7" spans="1:11" ht="12" customHeight="1">
      <c r="A7" s="15"/>
      <c r="B7" s="16"/>
      <c r="C7" s="15"/>
      <c r="D7" s="12"/>
      <c r="E7" s="17"/>
      <c r="F7" s="18" t="s">
        <v>9</v>
      </c>
      <c r="G7" s="12" t="s">
        <v>10</v>
      </c>
      <c r="H7" s="12"/>
      <c r="I7" s="12"/>
      <c r="J7" s="12" t="s">
        <v>11</v>
      </c>
      <c r="K7" s="12" t="s">
        <v>12</v>
      </c>
    </row>
    <row r="8" spans="1:11" ht="63.75" customHeight="1">
      <c r="A8" s="19"/>
      <c r="B8" s="20"/>
      <c r="C8" s="19"/>
      <c r="D8" s="12"/>
      <c r="E8" s="21"/>
      <c r="F8" s="18"/>
      <c r="G8" s="22" t="s">
        <v>13</v>
      </c>
      <c r="H8" s="23" t="s">
        <v>14</v>
      </c>
      <c r="I8" s="23" t="s">
        <v>15</v>
      </c>
      <c r="J8" s="12"/>
      <c r="K8" s="12"/>
    </row>
    <row r="9" spans="1:11" s="26" customFormat="1" ht="12" customHeight="1" thickBot="1">
      <c r="A9" s="24">
        <v>0</v>
      </c>
      <c r="B9" s="24">
        <v>1</v>
      </c>
      <c r="C9" s="24">
        <v>2</v>
      </c>
      <c r="D9" s="24">
        <v>3</v>
      </c>
      <c r="E9" s="25">
        <v>4</v>
      </c>
      <c r="F9" s="24" t="s">
        <v>16</v>
      </c>
      <c r="G9" s="24">
        <v>6</v>
      </c>
      <c r="H9" s="24">
        <v>7</v>
      </c>
      <c r="I9" s="24">
        <v>8</v>
      </c>
      <c r="J9" s="24">
        <v>9</v>
      </c>
      <c r="K9" s="24">
        <v>10</v>
      </c>
    </row>
    <row r="10" spans="1:11" s="5" customFormat="1" ht="30" customHeight="1" thickTop="1" thickBot="1">
      <c r="A10" s="27" t="s">
        <v>17</v>
      </c>
      <c r="B10" s="28" t="s">
        <v>18</v>
      </c>
      <c r="C10" s="28"/>
      <c r="D10" s="29" t="s">
        <v>19</v>
      </c>
      <c r="E10" s="30"/>
      <c r="F10" s="31">
        <f>+F11+F13+F16</f>
        <v>27036000</v>
      </c>
      <c r="G10" s="31">
        <f>+G13+G16</f>
        <v>0</v>
      </c>
      <c r="H10" s="31">
        <f>+H13+H16</f>
        <v>0</v>
      </c>
      <c r="I10" s="31">
        <f>+I13+I16+I12</f>
        <v>1200000</v>
      </c>
      <c r="J10" s="31">
        <v>3184000</v>
      </c>
      <c r="K10" s="31">
        <f>+K11+K13+K16</f>
        <v>25836000</v>
      </c>
    </row>
    <row r="11" spans="1:11" s="5" customFormat="1" ht="23.25" customHeight="1" thickTop="1">
      <c r="A11" s="32">
        <v>1</v>
      </c>
      <c r="B11" s="33" t="s">
        <v>20</v>
      </c>
      <c r="C11" s="34"/>
      <c r="D11" s="35" t="s">
        <v>21</v>
      </c>
      <c r="E11" s="36"/>
      <c r="F11" s="37">
        <f>SUM(G11:K11)</f>
        <v>1200000</v>
      </c>
      <c r="G11" s="37"/>
      <c r="H11" s="37"/>
      <c r="I11" s="37">
        <f>+I12</f>
        <v>1200000</v>
      </c>
      <c r="J11" s="37"/>
      <c r="K11" s="37">
        <f>+K12</f>
        <v>0</v>
      </c>
    </row>
    <row r="12" spans="1:11" s="5" customFormat="1" ht="24.95" customHeight="1">
      <c r="A12" s="38"/>
      <c r="B12" s="39"/>
      <c r="C12" s="40"/>
      <c r="D12" s="23">
        <v>741411</v>
      </c>
      <c r="E12" s="41" t="s">
        <v>22</v>
      </c>
      <c r="F12" s="42">
        <f>SUM(G12:K12)</f>
        <v>1200000</v>
      </c>
      <c r="G12" s="42"/>
      <c r="H12" s="42"/>
      <c r="I12" s="42">
        <v>1200000</v>
      </c>
      <c r="J12" s="42"/>
      <c r="K12" s="42"/>
    </row>
    <row r="13" spans="1:11" s="5" customFormat="1" ht="24" customHeight="1">
      <c r="A13" s="38">
        <v>2</v>
      </c>
      <c r="B13" s="43">
        <v>742000</v>
      </c>
      <c r="C13" s="44"/>
      <c r="D13" s="45" t="s">
        <v>23</v>
      </c>
      <c r="E13" s="46"/>
      <c r="F13" s="42">
        <f>+G13+H13+I13+J13+K13</f>
        <v>25736000</v>
      </c>
      <c r="G13" s="42">
        <f>+G14</f>
        <v>0</v>
      </c>
      <c r="H13" s="42"/>
      <c r="I13" s="42"/>
      <c r="J13" s="42"/>
      <c r="K13" s="42">
        <f>+K14+K15</f>
        <v>25736000</v>
      </c>
    </row>
    <row r="14" spans="1:11" s="5" customFormat="1" ht="24.95" customHeight="1">
      <c r="A14" s="47"/>
      <c r="B14" s="11"/>
      <c r="C14" s="11"/>
      <c r="D14" s="23" t="s">
        <v>24</v>
      </c>
      <c r="E14" s="41" t="s">
        <v>25</v>
      </c>
      <c r="F14" s="48">
        <f>+G14+H14+I14+J14+K14</f>
        <v>24336000</v>
      </c>
      <c r="G14" s="48"/>
      <c r="H14" s="48"/>
      <c r="I14" s="48"/>
      <c r="J14" s="48"/>
      <c r="K14" s="48">
        <f>26000000-3664000+2000000</f>
        <v>24336000</v>
      </c>
    </row>
    <row r="15" spans="1:11" ht="24.95" customHeight="1">
      <c r="A15" s="49"/>
      <c r="B15" s="20"/>
      <c r="C15" s="20"/>
      <c r="D15" s="50">
        <v>742122</v>
      </c>
      <c r="E15" s="41" t="s">
        <v>26</v>
      </c>
      <c r="F15" s="48">
        <f>+G15+H15+I15+J15+K15</f>
        <v>1400000</v>
      </c>
      <c r="G15" s="48"/>
      <c r="H15" s="48"/>
      <c r="I15" s="48"/>
      <c r="J15" s="48"/>
      <c r="K15" s="48">
        <v>1400000</v>
      </c>
    </row>
    <row r="16" spans="1:11" ht="25.5" customHeight="1">
      <c r="A16" s="38">
        <v>3</v>
      </c>
      <c r="B16" s="43">
        <v>745000</v>
      </c>
      <c r="C16" s="44"/>
      <c r="D16" s="45" t="s">
        <v>27</v>
      </c>
      <c r="E16" s="46"/>
      <c r="F16" s="42">
        <f>SUM(G16:K16)</f>
        <v>100000</v>
      </c>
      <c r="G16" s="42">
        <f>+G17+G18</f>
        <v>0</v>
      </c>
      <c r="H16" s="42">
        <f>+H17+H18</f>
        <v>0</v>
      </c>
      <c r="I16" s="42">
        <f>+I17+I18</f>
        <v>0</v>
      </c>
      <c r="J16" s="42">
        <f>+J17+J18</f>
        <v>0</v>
      </c>
      <c r="K16" s="42">
        <f>+K17+K18</f>
        <v>100000</v>
      </c>
    </row>
    <row r="17" spans="1:11" ht="24.95" customHeight="1">
      <c r="A17" s="51"/>
      <c r="B17" s="11"/>
      <c r="C17" s="11"/>
      <c r="D17" s="23">
        <v>745122</v>
      </c>
      <c r="E17" s="52" t="s">
        <v>28</v>
      </c>
      <c r="F17" s="48">
        <f>SUM(G17:K17)</f>
        <v>75000</v>
      </c>
      <c r="G17" s="48"/>
      <c r="H17" s="48"/>
      <c r="I17" s="48"/>
      <c r="J17" s="48"/>
      <c r="K17" s="48">
        <f>40000+35000</f>
        <v>75000</v>
      </c>
    </row>
    <row r="18" spans="1:11" ht="24.95" customHeight="1" thickBot="1">
      <c r="A18" s="47"/>
      <c r="B18" s="16"/>
      <c r="C18" s="16"/>
      <c r="D18" s="53" t="s">
        <v>29</v>
      </c>
      <c r="E18" s="54" t="s">
        <v>30</v>
      </c>
      <c r="F18" s="55">
        <f>SUM(G18:K18)</f>
        <v>25000</v>
      </c>
      <c r="G18" s="55"/>
      <c r="H18" s="55"/>
      <c r="I18" s="55"/>
      <c r="J18" s="55"/>
      <c r="K18" s="55">
        <v>25000</v>
      </c>
    </row>
    <row r="19" spans="1:11" ht="30" customHeight="1" thickTop="1" thickBot="1">
      <c r="A19" s="56" t="s">
        <v>31</v>
      </c>
      <c r="B19" s="57">
        <v>770000</v>
      </c>
      <c r="C19" s="58"/>
      <c r="D19" s="59" t="s">
        <v>32</v>
      </c>
      <c r="E19" s="60"/>
      <c r="F19" s="31">
        <f>+F21</f>
        <v>659845.59000000008</v>
      </c>
      <c r="G19" s="31"/>
      <c r="H19" s="31"/>
      <c r="I19" s="31"/>
      <c r="J19" s="31"/>
      <c r="K19" s="31">
        <f>+K21</f>
        <v>659845.59000000008</v>
      </c>
    </row>
    <row r="20" spans="1:11" ht="24.95" customHeight="1" thickTop="1">
      <c r="A20" s="56"/>
      <c r="B20" s="57"/>
      <c r="C20" s="58"/>
      <c r="D20" s="61">
        <v>771111</v>
      </c>
      <c r="E20" s="62" t="s">
        <v>33</v>
      </c>
      <c r="F20" s="37"/>
      <c r="G20" s="37"/>
      <c r="H20" s="37"/>
      <c r="I20" s="37"/>
      <c r="J20" s="63"/>
      <c r="K20" s="37"/>
    </row>
    <row r="21" spans="1:11" ht="24.95" customHeight="1" thickBot="1">
      <c r="A21" s="64"/>
      <c r="B21" s="65"/>
      <c r="C21" s="66"/>
      <c r="D21" s="67">
        <v>772111</v>
      </c>
      <c r="E21" s="68" t="s">
        <v>34</v>
      </c>
      <c r="F21" s="55">
        <f>SUM(G21:K21)</f>
        <v>659845.59000000008</v>
      </c>
      <c r="G21" s="55"/>
      <c r="H21" s="55"/>
      <c r="I21" s="55"/>
      <c r="J21" s="55"/>
      <c r="K21" s="55">
        <f>540310+21622.43+97796.1+117.06</f>
        <v>659845.59000000008</v>
      </c>
    </row>
    <row r="22" spans="1:11" ht="30" customHeight="1" thickTop="1" thickBot="1">
      <c r="A22" s="27" t="s">
        <v>35</v>
      </c>
      <c r="B22" s="69" t="s">
        <v>36</v>
      </c>
      <c r="C22" s="69"/>
      <c r="D22" s="29" t="s">
        <v>37</v>
      </c>
      <c r="E22" s="30"/>
      <c r="F22" s="31">
        <f>SUM(G22:K22)</f>
        <v>495781254</v>
      </c>
      <c r="G22" s="70"/>
      <c r="H22" s="70"/>
      <c r="I22" s="71">
        <f>406854000+72423000+1600000+71000+6000000+8833254</f>
        <v>495781254</v>
      </c>
      <c r="J22" s="70"/>
      <c r="K22" s="70"/>
    </row>
    <row r="23" spans="1:11" ht="30" customHeight="1" thickTop="1" thickBot="1">
      <c r="A23" s="27" t="s">
        <v>38</v>
      </c>
      <c r="B23" s="72">
        <v>791111</v>
      </c>
      <c r="C23" s="73"/>
      <c r="D23" s="29" t="s">
        <v>39</v>
      </c>
      <c r="E23" s="30"/>
      <c r="F23" s="31">
        <f>SUM(G23:K23)</f>
        <v>15000000</v>
      </c>
      <c r="G23" s="70"/>
      <c r="H23" s="70">
        <v>15000000</v>
      </c>
      <c r="I23" s="71"/>
      <c r="J23" s="70"/>
      <c r="K23" s="70"/>
    </row>
    <row r="24" spans="1:11" ht="30" customHeight="1" thickTop="1" thickBot="1">
      <c r="A24" s="27" t="s">
        <v>40</v>
      </c>
      <c r="B24" s="72">
        <v>811111</v>
      </c>
      <c r="C24" s="72"/>
      <c r="D24" s="29" t="s">
        <v>41</v>
      </c>
      <c r="E24" s="30"/>
      <c r="F24" s="31">
        <f>SUM(G24:K24)</f>
        <v>30000</v>
      </c>
      <c r="G24" s="70"/>
      <c r="H24" s="70"/>
      <c r="I24" s="71"/>
      <c r="J24" s="70"/>
      <c r="K24" s="70">
        <v>30000</v>
      </c>
    </row>
    <row r="25" spans="1:11" ht="25.5" customHeight="1" thickTop="1">
      <c r="A25" s="74" t="s">
        <v>42</v>
      </c>
      <c r="B25" s="75"/>
      <c r="C25" s="75"/>
      <c r="D25" s="75"/>
      <c r="E25" s="75"/>
      <c r="F25" s="76">
        <f>+G25+H25+I25+J25+K25</f>
        <v>541691099.59000003</v>
      </c>
      <c r="G25" s="76"/>
      <c r="H25" s="76">
        <f>+H10+H22+H23+H20+H21</f>
        <v>15000000</v>
      </c>
      <c r="I25" s="76">
        <f>+I10+I22+I23+I20+I21</f>
        <v>496981254</v>
      </c>
      <c r="J25" s="76">
        <f>+J10</f>
        <v>3184000</v>
      </c>
      <c r="K25" s="76">
        <f>+K10+K19+K24</f>
        <v>26525845.59</v>
      </c>
    </row>
    <row r="26" spans="1:11" ht="16.5" customHeight="1">
      <c r="F26" s="77"/>
    </row>
    <row r="27" spans="1:11" ht="21.75" customHeight="1">
      <c r="A27" s="78" t="s">
        <v>43</v>
      </c>
      <c r="B27" s="79"/>
      <c r="C27" s="79"/>
      <c r="D27" s="2"/>
      <c r="E27" s="3"/>
    </row>
    <row r="28" spans="1:11" ht="12" customHeight="1">
      <c r="A28" s="80" t="s">
        <v>3</v>
      </c>
      <c r="B28" s="81" t="s">
        <v>44</v>
      </c>
      <c r="C28" s="82" t="s">
        <v>5</v>
      </c>
      <c r="D28" s="83" t="s">
        <v>6</v>
      </c>
      <c r="E28" s="13" t="s">
        <v>7</v>
      </c>
      <c r="F28" s="12" t="s">
        <v>45</v>
      </c>
      <c r="G28" s="12"/>
      <c r="H28" s="12"/>
      <c r="I28" s="12"/>
      <c r="J28" s="12"/>
      <c r="K28" s="12"/>
    </row>
    <row r="29" spans="1:11" ht="12" customHeight="1">
      <c r="A29" s="80"/>
      <c r="B29" s="81"/>
      <c r="C29" s="82"/>
      <c r="D29" s="83"/>
      <c r="E29" s="17"/>
      <c r="F29" s="18" t="s">
        <v>9</v>
      </c>
      <c r="G29" s="12" t="s">
        <v>46</v>
      </c>
      <c r="H29" s="12"/>
      <c r="I29" s="12"/>
      <c r="J29" s="12" t="s">
        <v>11</v>
      </c>
      <c r="K29" s="12" t="s">
        <v>12</v>
      </c>
    </row>
    <row r="30" spans="1:11" ht="42" customHeight="1">
      <c r="A30" s="80"/>
      <c r="B30" s="81"/>
      <c r="C30" s="82"/>
      <c r="D30" s="83"/>
      <c r="E30" s="21"/>
      <c r="F30" s="18"/>
      <c r="G30" s="23" t="s">
        <v>13</v>
      </c>
      <c r="H30" s="23" t="s">
        <v>14</v>
      </c>
      <c r="I30" s="23" t="s">
        <v>15</v>
      </c>
      <c r="J30" s="12"/>
      <c r="K30" s="12"/>
    </row>
    <row r="31" spans="1:11" ht="12" customHeight="1">
      <c r="A31" s="22">
        <v>0</v>
      </c>
      <c r="B31" s="22">
        <v>1</v>
      </c>
      <c r="C31" s="22">
        <v>2</v>
      </c>
      <c r="D31" s="22">
        <v>3</v>
      </c>
      <c r="E31" s="84">
        <v>4</v>
      </c>
      <c r="F31" s="22" t="s">
        <v>16</v>
      </c>
      <c r="G31" s="22">
        <v>6</v>
      </c>
      <c r="H31" s="22">
        <v>7</v>
      </c>
      <c r="I31" s="22">
        <v>8</v>
      </c>
      <c r="J31" s="22">
        <v>9</v>
      </c>
      <c r="K31" s="22">
        <v>10</v>
      </c>
    </row>
    <row r="32" spans="1:11" ht="21" customHeight="1" thickBot="1">
      <c r="A32" s="85" t="s">
        <v>47</v>
      </c>
      <c r="B32" s="86"/>
      <c r="C32" s="86"/>
      <c r="D32" s="86"/>
      <c r="E32" s="86"/>
      <c r="F32" s="87"/>
      <c r="G32" s="87"/>
      <c r="H32" s="87"/>
      <c r="I32" s="87"/>
      <c r="J32" s="87"/>
      <c r="K32" s="87"/>
    </row>
    <row r="33" spans="1:11" ht="28.5" customHeight="1" thickTop="1" thickBot="1">
      <c r="A33" s="89" t="s">
        <v>17</v>
      </c>
      <c r="B33" s="90">
        <v>410000</v>
      </c>
      <c r="C33" s="90"/>
      <c r="D33" s="91" t="s">
        <v>48</v>
      </c>
      <c r="E33" s="92"/>
      <c r="F33" s="93">
        <f>SUM(G33:K33)</f>
        <v>398189845.01999998</v>
      </c>
      <c r="G33" s="93"/>
      <c r="H33" s="93"/>
      <c r="I33" s="93">
        <f>+I34+I36+I40+I42+I50+I54</f>
        <v>394857846.01999998</v>
      </c>
      <c r="J33" s="93">
        <f>+J34+J36+J40+J42+J50+J54</f>
        <v>0</v>
      </c>
      <c r="K33" s="93">
        <f>+K34+K36+K40+K42+K50+K54</f>
        <v>3331999</v>
      </c>
    </row>
    <row r="34" spans="1:11" ht="30" customHeight="1" thickTop="1">
      <c r="A34" s="94">
        <v>1</v>
      </c>
      <c r="B34" s="65">
        <v>411000</v>
      </c>
      <c r="C34" s="95" t="s">
        <v>49</v>
      </c>
      <c r="D34" s="35" t="s">
        <v>50</v>
      </c>
      <c r="E34" s="36"/>
      <c r="F34" s="96">
        <f>SUM(G34:K34)</f>
        <v>318321590.24754196</v>
      </c>
      <c r="G34" s="96"/>
      <c r="H34" s="96"/>
      <c r="I34" s="96">
        <f>+I35</f>
        <v>316338068.24754196</v>
      </c>
      <c r="J34" s="96">
        <f>+J35</f>
        <v>0</v>
      </c>
      <c r="K34" s="96">
        <f>+K35</f>
        <v>1983522</v>
      </c>
    </row>
    <row r="35" spans="1:11" ht="20.100000000000001" customHeight="1">
      <c r="A35" s="97"/>
      <c r="B35" s="98"/>
      <c r="C35" s="99" t="s">
        <v>51</v>
      </c>
      <c r="D35" s="23">
        <v>411100</v>
      </c>
      <c r="E35" s="41" t="s">
        <v>52</v>
      </c>
      <c r="F35" s="100">
        <f>SUM(G35:K35)</f>
        <v>318321590.24754196</v>
      </c>
      <c r="G35" s="101"/>
      <c r="H35" s="101"/>
      <c r="I35" s="101">
        <v>316338068.24754196</v>
      </c>
      <c r="J35" s="101"/>
      <c r="K35" s="101">
        <f>809601+1173921</f>
        <v>1983522</v>
      </c>
    </row>
    <row r="36" spans="1:11" ht="30" customHeight="1">
      <c r="A36" s="102">
        <v>2</v>
      </c>
      <c r="B36" s="38">
        <v>412000</v>
      </c>
      <c r="C36" s="103" t="s">
        <v>53</v>
      </c>
      <c r="D36" s="45" t="s">
        <v>54</v>
      </c>
      <c r="E36" s="104"/>
      <c r="F36" s="105">
        <f>SUM(G36:K36)</f>
        <v>59134408.752458066</v>
      </c>
      <c r="G36" s="105"/>
      <c r="H36" s="105"/>
      <c r="I36" s="105">
        <f>+I37+I38+I39</f>
        <v>58765931.752458066</v>
      </c>
      <c r="J36" s="105">
        <f>+J37+J38+J39</f>
        <v>0</v>
      </c>
      <c r="K36" s="105">
        <f>+K37+K38+K39</f>
        <v>368477</v>
      </c>
    </row>
    <row r="37" spans="1:11" ht="20.100000000000001" customHeight="1">
      <c r="A37" s="106"/>
      <c r="B37" s="107"/>
      <c r="C37" s="99" t="s">
        <v>55</v>
      </c>
      <c r="D37" s="108">
        <v>412100</v>
      </c>
      <c r="E37" s="109" t="s">
        <v>56</v>
      </c>
      <c r="F37" s="100">
        <f>+G37+I37+K37</f>
        <v>40353785.240858555</v>
      </c>
      <c r="G37" s="100"/>
      <c r="H37" s="100"/>
      <c r="I37" s="100">
        <v>40102332.240858555</v>
      </c>
      <c r="J37" s="100"/>
      <c r="K37" s="100">
        <f>102634+148819</f>
        <v>251453</v>
      </c>
    </row>
    <row r="38" spans="1:11" ht="20.100000000000001" customHeight="1">
      <c r="A38" s="106"/>
      <c r="B38" s="107"/>
      <c r="C38" s="99" t="s">
        <v>57</v>
      </c>
      <c r="D38" s="108">
        <v>412200</v>
      </c>
      <c r="E38" s="109" t="s">
        <v>58</v>
      </c>
      <c r="F38" s="100">
        <f>+G38+I38+K38</f>
        <v>16393377.213332474</v>
      </c>
      <c r="G38" s="100"/>
      <c r="H38" s="100"/>
      <c r="I38" s="100">
        <v>16291227.213332474</v>
      </c>
      <c r="J38" s="100"/>
      <c r="K38" s="100">
        <f>41694+60456</f>
        <v>102150</v>
      </c>
    </row>
    <row r="39" spans="1:11" ht="20.100000000000001" customHeight="1">
      <c r="A39" s="110"/>
      <c r="B39" s="111"/>
      <c r="C39" s="99" t="s">
        <v>59</v>
      </c>
      <c r="D39" s="108">
        <v>412300</v>
      </c>
      <c r="E39" s="109" t="s">
        <v>60</v>
      </c>
      <c r="F39" s="100">
        <f>+G39+I39+K39</f>
        <v>2387246.2982670353</v>
      </c>
      <c r="G39" s="100"/>
      <c r="H39" s="100"/>
      <c r="I39" s="100">
        <v>2372372.2982670353</v>
      </c>
      <c r="J39" s="100"/>
      <c r="K39" s="100">
        <f>6071+8803</f>
        <v>14874</v>
      </c>
    </row>
    <row r="40" spans="1:11" ht="30" customHeight="1">
      <c r="A40" s="112">
        <v>3</v>
      </c>
      <c r="B40" s="113">
        <v>413000</v>
      </c>
      <c r="C40" s="102" t="s">
        <v>61</v>
      </c>
      <c r="D40" s="45" t="s">
        <v>62</v>
      </c>
      <c r="E40" s="46"/>
      <c r="F40" s="105">
        <f>SUM(G40:K40)</f>
        <v>324000</v>
      </c>
      <c r="G40" s="105"/>
      <c r="H40" s="105"/>
      <c r="I40" s="105">
        <f>+I41</f>
        <v>324000</v>
      </c>
      <c r="J40" s="105"/>
      <c r="K40" s="105"/>
    </row>
    <row r="41" spans="1:11" ht="20.100000000000001" customHeight="1">
      <c r="A41" s="114"/>
      <c r="B41" s="2"/>
      <c r="C41" s="114" t="s">
        <v>63</v>
      </c>
      <c r="D41" s="23">
        <v>413151</v>
      </c>
      <c r="E41" s="41" t="s">
        <v>64</v>
      </c>
      <c r="F41" s="100">
        <f>SUM(G41:K41)</f>
        <v>324000</v>
      </c>
      <c r="G41" s="101"/>
      <c r="H41" s="101"/>
      <c r="I41" s="101">
        <v>324000</v>
      </c>
      <c r="J41" s="101"/>
      <c r="K41" s="101"/>
    </row>
    <row r="42" spans="1:11" ht="30" customHeight="1">
      <c r="A42" s="115">
        <v>4</v>
      </c>
      <c r="B42" s="116">
        <v>414000</v>
      </c>
      <c r="C42" s="117" t="s">
        <v>65</v>
      </c>
      <c r="D42" s="45" t="s">
        <v>66</v>
      </c>
      <c r="E42" s="46"/>
      <c r="F42" s="105">
        <f>SUM(G42:K42)</f>
        <v>2330846.02</v>
      </c>
      <c r="G42" s="105"/>
      <c r="H42" s="105"/>
      <c r="I42" s="105">
        <f>+I43+I47</f>
        <v>2330846.02</v>
      </c>
      <c r="J42" s="105">
        <f>+J43+J47</f>
        <v>0</v>
      </c>
      <c r="K42" s="105">
        <f>+K43+K47</f>
        <v>0</v>
      </c>
    </row>
    <row r="43" spans="1:11" ht="24.75" customHeight="1">
      <c r="A43" s="118"/>
      <c r="B43" s="43"/>
      <c r="C43" s="117" t="s">
        <v>67</v>
      </c>
      <c r="D43" s="43">
        <v>414100</v>
      </c>
      <c r="E43" s="119" t="s">
        <v>68</v>
      </c>
      <c r="F43" s="105">
        <f t="shared" ref="F43:F56" si="0">SUM(G43:K43)</f>
        <v>659846.02000000014</v>
      </c>
      <c r="G43" s="105"/>
      <c r="H43" s="105"/>
      <c r="I43" s="105">
        <f>+I44+I45+I46</f>
        <v>659846.02000000014</v>
      </c>
      <c r="J43" s="105"/>
      <c r="K43" s="105">
        <f>+K44+K45+K46</f>
        <v>0</v>
      </c>
    </row>
    <row r="44" spans="1:11" ht="20.100000000000001" customHeight="1">
      <c r="A44" s="120"/>
      <c r="B44" s="121"/>
      <c r="C44" s="122" t="s">
        <v>69</v>
      </c>
      <c r="D44" s="23">
        <v>414111</v>
      </c>
      <c r="E44" s="123" t="s">
        <v>70</v>
      </c>
      <c r="F44" s="100">
        <f t="shared" si="0"/>
        <v>540310.43000000005</v>
      </c>
      <c r="G44" s="105"/>
      <c r="H44" s="100"/>
      <c r="I44" s="100">
        <v>540310.43000000005</v>
      </c>
      <c r="J44" s="105"/>
      <c r="K44" s="100"/>
    </row>
    <row r="45" spans="1:11" ht="20.100000000000001" customHeight="1">
      <c r="A45" s="120"/>
      <c r="B45" s="121"/>
      <c r="C45" s="122" t="s">
        <v>71</v>
      </c>
      <c r="D45" s="23">
        <v>414121</v>
      </c>
      <c r="E45" s="123" t="s">
        <v>72</v>
      </c>
      <c r="F45" s="100">
        <f t="shared" si="0"/>
        <v>119418.53</v>
      </c>
      <c r="G45" s="105"/>
      <c r="H45" s="105"/>
      <c r="I45" s="100">
        <f>97796.1+21622.43</f>
        <v>119418.53</v>
      </c>
      <c r="J45" s="105"/>
      <c r="K45" s="100"/>
    </row>
    <row r="46" spans="1:11" ht="20.100000000000001" customHeight="1">
      <c r="A46" s="120"/>
      <c r="B46" s="124"/>
      <c r="C46" s="122" t="s">
        <v>73</v>
      </c>
      <c r="D46" s="23">
        <v>414131</v>
      </c>
      <c r="E46" s="123" t="s">
        <v>74</v>
      </c>
      <c r="F46" s="100">
        <f t="shared" si="0"/>
        <v>117.06</v>
      </c>
      <c r="G46" s="105"/>
      <c r="H46" s="105"/>
      <c r="I46" s="100">
        <v>117.06</v>
      </c>
      <c r="J46" s="105"/>
      <c r="K46" s="100"/>
    </row>
    <row r="47" spans="1:11" ht="20.100000000000001" customHeight="1">
      <c r="A47" s="125"/>
      <c r="B47" s="126"/>
      <c r="C47" s="102" t="s">
        <v>75</v>
      </c>
      <c r="D47" s="43">
        <v>414300</v>
      </c>
      <c r="E47" s="127" t="s">
        <v>76</v>
      </c>
      <c r="F47" s="105">
        <f>+G47+H47+I47+J47+K47</f>
        <v>1671000</v>
      </c>
      <c r="G47" s="105"/>
      <c r="H47" s="105"/>
      <c r="I47" s="105">
        <f>+I48+I49</f>
        <v>1671000</v>
      </c>
      <c r="J47" s="105"/>
      <c r="K47" s="105"/>
    </row>
    <row r="48" spans="1:11" ht="20.100000000000001" customHeight="1">
      <c r="A48" s="128"/>
      <c r="B48" s="98"/>
      <c r="C48" s="99" t="s">
        <v>77</v>
      </c>
      <c r="D48" s="23">
        <v>414311</v>
      </c>
      <c r="E48" s="41" t="s">
        <v>78</v>
      </c>
      <c r="F48" s="100">
        <f t="shared" si="0"/>
        <v>1600000</v>
      </c>
      <c r="G48" s="101"/>
      <c r="H48" s="101"/>
      <c r="I48" s="101">
        <v>1600000</v>
      </c>
      <c r="J48" s="101"/>
      <c r="K48" s="101"/>
    </row>
    <row r="49" spans="1:11" ht="20.100000000000001" customHeight="1">
      <c r="A49" s="128"/>
      <c r="B49" s="129"/>
      <c r="C49" s="99" t="s">
        <v>79</v>
      </c>
      <c r="D49" s="23">
        <v>414314</v>
      </c>
      <c r="E49" s="41" t="s">
        <v>80</v>
      </c>
      <c r="F49" s="100">
        <f t="shared" si="0"/>
        <v>71000</v>
      </c>
      <c r="G49" s="101"/>
      <c r="H49" s="101"/>
      <c r="I49" s="101">
        <v>71000</v>
      </c>
      <c r="J49" s="101"/>
      <c r="K49" s="101"/>
    </row>
    <row r="50" spans="1:11" ht="30" customHeight="1">
      <c r="A50" s="102">
        <v>5</v>
      </c>
      <c r="B50" s="65">
        <v>415000</v>
      </c>
      <c r="C50" s="130" t="s">
        <v>81</v>
      </c>
      <c r="D50" s="45" t="s">
        <v>82</v>
      </c>
      <c r="E50" s="46"/>
      <c r="F50" s="105">
        <f t="shared" si="0"/>
        <v>11599000</v>
      </c>
      <c r="G50" s="105"/>
      <c r="H50" s="105"/>
      <c r="I50" s="105">
        <f>+I51+I52+I53</f>
        <v>11099000</v>
      </c>
      <c r="J50" s="105">
        <f>+J51+J52+J53</f>
        <v>0</v>
      </c>
      <c r="K50" s="105">
        <f>+K51+K52+K53</f>
        <v>500000</v>
      </c>
    </row>
    <row r="51" spans="1:11" ht="20.100000000000001" customHeight="1">
      <c r="A51" s="131"/>
      <c r="B51" s="132"/>
      <c r="C51" s="133" t="s">
        <v>83</v>
      </c>
      <c r="D51" s="134">
        <v>415111</v>
      </c>
      <c r="E51" s="41" t="s">
        <v>84</v>
      </c>
      <c r="F51" s="100">
        <f t="shared" si="0"/>
        <v>500000</v>
      </c>
      <c r="G51" s="135"/>
      <c r="H51" s="135"/>
      <c r="I51" s="135"/>
      <c r="J51" s="135"/>
      <c r="K51" s="135">
        <v>500000</v>
      </c>
    </row>
    <row r="52" spans="1:11" ht="20.100000000000001" customHeight="1">
      <c r="A52" s="120"/>
      <c r="B52" s="136"/>
      <c r="C52" s="137" t="s">
        <v>85</v>
      </c>
      <c r="D52" s="23">
        <v>415112</v>
      </c>
      <c r="E52" s="41" t="s">
        <v>86</v>
      </c>
      <c r="F52" s="100">
        <f t="shared" si="0"/>
        <v>10624000</v>
      </c>
      <c r="G52" s="101"/>
      <c r="H52" s="101"/>
      <c r="I52" s="101">
        <f>9749000+1738000-324000-475000-64000</f>
        <v>10624000</v>
      </c>
      <c r="J52" s="101"/>
      <c r="K52" s="101"/>
    </row>
    <row r="53" spans="1:11" ht="20.100000000000001" customHeight="1">
      <c r="A53" s="138"/>
      <c r="B53" s="139"/>
      <c r="C53" s="137" t="s">
        <v>87</v>
      </c>
      <c r="D53" s="23">
        <v>4151121</v>
      </c>
      <c r="E53" s="41" t="s">
        <v>88</v>
      </c>
      <c r="F53" s="100">
        <f t="shared" si="0"/>
        <v>475000</v>
      </c>
      <c r="G53" s="101"/>
      <c r="H53" s="101"/>
      <c r="I53" s="140">
        <v>475000</v>
      </c>
      <c r="J53" s="140"/>
      <c r="K53" s="140"/>
    </row>
    <row r="54" spans="1:11" ht="30" customHeight="1">
      <c r="A54" s="94">
        <v>6</v>
      </c>
      <c r="B54" s="113">
        <v>416000</v>
      </c>
      <c r="C54" s="102" t="s">
        <v>89</v>
      </c>
      <c r="D54" s="45" t="s">
        <v>90</v>
      </c>
      <c r="E54" s="46"/>
      <c r="F54" s="105">
        <f t="shared" si="0"/>
        <v>6480000</v>
      </c>
      <c r="G54" s="105"/>
      <c r="H54" s="105"/>
      <c r="I54" s="105">
        <f>+I55+I56</f>
        <v>6000000</v>
      </c>
      <c r="J54" s="105">
        <f>+J55+J56</f>
        <v>0</v>
      </c>
      <c r="K54" s="105">
        <f>+K55+K56</f>
        <v>480000</v>
      </c>
    </row>
    <row r="55" spans="1:11" ht="20.100000000000001" customHeight="1">
      <c r="A55" s="115"/>
      <c r="B55" s="141"/>
      <c r="C55" s="114" t="s">
        <v>91</v>
      </c>
      <c r="D55" s="23">
        <v>416111</v>
      </c>
      <c r="E55" s="41" t="s">
        <v>92</v>
      </c>
      <c r="F55" s="100">
        <f t="shared" si="0"/>
        <v>6000000</v>
      </c>
      <c r="G55" s="101"/>
      <c r="H55" s="101"/>
      <c r="I55" s="101">
        <v>6000000</v>
      </c>
      <c r="J55" s="101"/>
      <c r="K55" s="101"/>
    </row>
    <row r="56" spans="1:11" ht="20.100000000000001" customHeight="1" thickBot="1">
      <c r="A56" s="106"/>
      <c r="B56" s="2"/>
      <c r="C56" s="142" t="s">
        <v>93</v>
      </c>
      <c r="D56" s="143">
        <v>416131</v>
      </c>
      <c r="E56" s="144" t="s">
        <v>94</v>
      </c>
      <c r="F56" s="145">
        <f t="shared" si="0"/>
        <v>480000</v>
      </c>
      <c r="G56" s="146"/>
      <c r="H56" s="146"/>
      <c r="I56" s="146"/>
      <c r="J56" s="146"/>
      <c r="K56" s="146">
        <v>480000</v>
      </c>
    </row>
    <row r="57" spans="1:11" ht="30" customHeight="1" thickTop="1" thickBot="1">
      <c r="A57" s="89" t="s">
        <v>31</v>
      </c>
      <c r="B57" s="90">
        <v>420000</v>
      </c>
      <c r="C57" s="90"/>
      <c r="D57" s="91" t="s">
        <v>95</v>
      </c>
      <c r="E57" s="92"/>
      <c r="F57" s="93">
        <f>+F58+F87+F95+F116+F151+F121</f>
        <v>123535255</v>
      </c>
      <c r="G57" s="93"/>
      <c r="H57" s="93">
        <f>+H58+H87+H95+H116+H151+H121</f>
        <v>1000000</v>
      </c>
      <c r="I57" s="93">
        <f>+I58+I87+I95+I116+I151+I121</f>
        <v>102553254</v>
      </c>
      <c r="J57" s="93">
        <f>+J58+J87+J95+J116+J151+J121</f>
        <v>3184000</v>
      </c>
      <c r="K57" s="93">
        <f>+K58+K87+K95+K116+K151+K121</f>
        <v>16798001</v>
      </c>
    </row>
    <row r="58" spans="1:11" ht="30" customHeight="1" thickTop="1">
      <c r="A58" s="64">
        <v>1</v>
      </c>
      <c r="B58" s="113">
        <v>421000</v>
      </c>
      <c r="C58" s="147"/>
      <c r="D58" s="148" t="s">
        <v>96</v>
      </c>
      <c r="E58" s="149"/>
      <c r="F58" s="96">
        <f>+F59+F62+F67+F71+F78+F84+F85+F86</f>
        <v>23758000</v>
      </c>
      <c r="G58" s="96"/>
      <c r="H58" s="96"/>
      <c r="I58" s="96">
        <f>+I59+I62+I67+I71+I78+I83</f>
        <v>21698000</v>
      </c>
      <c r="J58" s="96">
        <f>+J59+J62+J67+J71+J78+J84+J85</f>
        <v>0</v>
      </c>
      <c r="K58" s="96">
        <f>+K59+K62+K67+K71+K78+K84+K85+K86</f>
        <v>2060000</v>
      </c>
    </row>
    <row r="59" spans="1:11" ht="24.95" customHeight="1">
      <c r="A59" s="98"/>
      <c r="B59" s="2"/>
      <c r="C59" s="39" t="s">
        <v>97</v>
      </c>
      <c r="D59" s="43">
        <v>421100</v>
      </c>
      <c r="E59" s="150" t="s">
        <v>98</v>
      </c>
      <c r="F59" s="105">
        <f>SUM(G59:K59)</f>
        <v>915000</v>
      </c>
      <c r="G59" s="151"/>
      <c r="H59" s="151"/>
      <c r="I59" s="151">
        <f>+I60+I61</f>
        <v>720000</v>
      </c>
      <c r="J59" s="151"/>
      <c r="K59" s="151">
        <f>+K60+K61</f>
        <v>195000</v>
      </c>
    </row>
    <row r="60" spans="1:11" ht="20.100000000000001" customHeight="1">
      <c r="A60" s="152"/>
      <c r="B60" s="153"/>
      <c r="C60" s="154" t="s">
        <v>99</v>
      </c>
      <c r="D60" s="23">
        <v>421111</v>
      </c>
      <c r="E60" s="41" t="s">
        <v>100</v>
      </c>
      <c r="F60" s="100">
        <f>SUM(G60:K60)</f>
        <v>845000</v>
      </c>
      <c r="G60" s="101"/>
      <c r="H60" s="101"/>
      <c r="I60" s="101">
        <v>650000</v>
      </c>
      <c r="J60" s="101"/>
      <c r="K60" s="101">
        <v>195000</v>
      </c>
    </row>
    <row r="61" spans="1:11" ht="20.100000000000001" customHeight="1">
      <c r="A61" s="152"/>
      <c r="B61" s="155"/>
      <c r="C61" s="154" t="s">
        <v>101</v>
      </c>
      <c r="D61" s="23">
        <v>421121</v>
      </c>
      <c r="E61" s="41" t="s">
        <v>102</v>
      </c>
      <c r="F61" s="100">
        <f>SUM(G61:K61)</f>
        <v>70000</v>
      </c>
      <c r="G61" s="101"/>
      <c r="H61" s="101"/>
      <c r="I61" s="101">
        <v>70000</v>
      </c>
      <c r="J61" s="101"/>
      <c r="K61" s="101"/>
    </row>
    <row r="62" spans="1:11" ht="24.95" customHeight="1">
      <c r="A62" s="152"/>
      <c r="B62" s="2"/>
      <c r="C62" s="39" t="s">
        <v>103</v>
      </c>
      <c r="D62" s="43">
        <v>421200</v>
      </c>
      <c r="E62" s="150" t="s">
        <v>104</v>
      </c>
      <c r="F62" s="105">
        <f t="shared" ref="F62:F70" si="1">SUM(G62:K62)</f>
        <v>16335000</v>
      </c>
      <c r="G62" s="156"/>
      <c r="H62" s="156"/>
      <c r="I62" s="156">
        <f>+I63+I64+I65+I66</f>
        <v>14935000</v>
      </c>
      <c r="J62" s="156"/>
      <c r="K62" s="156">
        <f>+K63+K64+K65+K66</f>
        <v>1400000</v>
      </c>
    </row>
    <row r="63" spans="1:11" ht="20.100000000000001" customHeight="1">
      <c r="A63" s="152"/>
      <c r="B63" s="153"/>
      <c r="C63" s="154" t="s">
        <v>105</v>
      </c>
      <c r="D63" s="23">
        <v>421211</v>
      </c>
      <c r="E63" s="41" t="s">
        <v>106</v>
      </c>
      <c r="F63" s="100">
        <f>SUM(G63:K63)</f>
        <v>9485000</v>
      </c>
      <c r="G63" s="101"/>
      <c r="H63" s="101"/>
      <c r="I63" s="101">
        <f>8045000-255000+440000+255000+1000000-400000</f>
        <v>9085000</v>
      </c>
      <c r="J63" s="101"/>
      <c r="K63" s="101">
        <v>400000</v>
      </c>
    </row>
    <row r="64" spans="1:11" ht="20.100000000000001" customHeight="1">
      <c r="A64" s="152"/>
      <c r="B64" s="157"/>
      <c r="C64" s="154" t="s">
        <v>107</v>
      </c>
      <c r="D64" s="23">
        <v>421221</v>
      </c>
      <c r="E64" s="41" t="s">
        <v>108</v>
      </c>
      <c r="F64" s="100">
        <f>SUM(G64:K64)</f>
        <v>4370000</v>
      </c>
      <c r="G64" s="101"/>
      <c r="H64" s="101"/>
      <c r="I64" s="101">
        <f>3300000-500000+500000+870000-400000-400000</f>
        <v>3370000</v>
      </c>
      <c r="J64" s="101"/>
      <c r="K64" s="101">
        <v>1000000</v>
      </c>
    </row>
    <row r="65" spans="1:11" ht="20.100000000000001" customHeight="1">
      <c r="A65" s="152"/>
      <c r="B65" s="157"/>
      <c r="C65" s="154" t="s">
        <v>109</v>
      </c>
      <c r="D65" s="23">
        <v>421224</v>
      </c>
      <c r="E65" s="41" t="s">
        <v>110</v>
      </c>
      <c r="F65" s="100">
        <f>SUM(G65:K65)</f>
        <v>1580000</v>
      </c>
      <c r="G65" s="101"/>
      <c r="H65" s="101"/>
      <c r="I65" s="101">
        <f>780000+800000</f>
        <v>1580000</v>
      </c>
      <c r="J65" s="101"/>
      <c r="K65" s="101"/>
    </row>
    <row r="66" spans="1:11" ht="20.100000000000001" customHeight="1">
      <c r="A66" s="152"/>
      <c r="B66" s="157"/>
      <c r="C66" s="154" t="s">
        <v>111</v>
      </c>
      <c r="D66" s="23">
        <v>421225</v>
      </c>
      <c r="E66" s="41" t="s">
        <v>112</v>
      </c>
      <c r="F66" s="100">
        <f>SUM(G66:K66)</f>
        <v>900000</v>
      </c>
      <c r="G66" s="101"/>
      <c r="H66" s="101"/>
      <c r="I66" s="101">
        <v>900000</v>
      </c>
      <c r="J66" s="101"/>
      <c r="K66" s="101"/>
    </row>
    <row r="67" spans="1:11" ht="24.95" customHeight="1">
      <c r="A67" s="152"/>
      <c r="B67" s="158"/>
      <c r="C67" s="159" t="s">
        <v>113</v>
      </c>
      <c r="D67" s="43">
        <v>421300</v>
      </c>
      <c r="E67" s="150" t="s">
        <v>114</v>
      </c>
      <c r="F67" s="105">
        <f t="shared" si="1"/>
        <v>3241000</v>
      </c>
      <c r="G67" s="156"/>
      <c r="H67" s="156"/>
      <c r="I67" s="156">
        <f>+I68+I69+I70</f>
        <v>3166000</v>
      </c>
      <c r="J67" s="156">
        <f>+J68+J69+J70</f>
        <v>0</v>
      </c>
      <c r="K67" s="156">
        <f>+K68+K69+K70</f>
        <v>75000</v>
      </c>
    </row>
    <row r="68" spans="1:11" ht="20.100000000000001" customHeight="1">
      <c r="A68" s="152"/>
      <c r="B68" s="153"/>
      <c r="C68" s="154" t="s">
        <v>115</v>
      </c>
      <c r="D68" s="23">
        <v>421311</v>
      </c>
      <c r="E68" s="41" t="s">
        <v>116</v>
      </c>
      <c r="F68" s="100">
        <f t="shared" si="1"/>
        <v>1075000</v>
      </c>
      <c r="G68" s="101"/>
      <c r="H68" s="101"/>
      <c r="I68" s="101">
        <f>1000000</f>
        <v>1000000</v>
      </c>
      <c r="J68" s="101"/>
      <c r="K68" s="101">
        <v>75000</v>
      </c>
    </row>
    <row r="69" spans="1:11" ht="20.100000000000001" customHeight="1">
      <c r="A69" s="152"/>
      <c r="B69" s="157"/>
      <c r="C69" s="154" t="s">
        <v>117</v>
      </c>
      <c r="D69" s="23">
        <v>421324</v>
      </c>
      <c r="E69" s="41" t="s">
        <v>118</v>
      </c>
      <c r="F69" s="100">
        <f t="shared" si="1"/>
        <v>600000</v>
      </c>
      <c r="G69" s="101"/>
      <c r="H69" s="101"/>
      <c r="I69" s="101">
        <v>600000</v>
      </c>
      <c r="J69" s="101"/>
      <c r="K69" s="101"/>
    </row>
    <row r="70" spans="1:11" ht="20.100000000000001" customHeight="1">
      <c r="A70" s="152"/>
      <c r="B70" s="157"/>
      <c r="C70" s="154" t="s">
        <v>119</v>
      </c>
      <c r="D70" s="23">
        <v>4213241</v>
      </c>
      <c r="E70" s="41" t="s">
        <v>120</v>
      </c>
      <c r="F70" s="100">
        <f t="shared" si="1"/>
        <v>1566000</v>
      </c>
      <c r="G70" s="101"/>
      <c r="H70" s="101"/>
      <c r="I70" s="101">
        <f>1626000-60000</f>
        <v>1566000</v>
      </c>
      <c r="J70" s="101"/>
      <c r="K70" s="101"/>
    </row>
    <row r="71" spans="1:11" ht="24.95" customHeight="1">
      <c r="A71" s="152"/>
      <c r="B71" s="2"/>
      <c r="C71" s="159" t="s">
        <v>121</v>
      </c>
      <c r="D71" s="43">
        <v>421400</v>
      </c>
      <c r="E71" s="150" t="s">
        <v>122</v>
      </c>
      <c r="F71" s="105">
        <f t="shared" ref="F71:F82" si="2">SUM(G71:K71)</f>
        <v>1962000</v>
      </c>
      <c r="G71" s="156"/>
      <c r="H71" s="156"/>
      <c r="I71" s="156">
        <f>+I72+I75+I77+I74+I76+I73</f>
        <v>1927000</v>
      </c>
      <c r="J71" s="156"/>
      <c r="K71" s="156">
        <f>+K72+K75+K77+K74+K76</f>
        <v>35000</v>
      </c>
    </row>
    <row r="72" spans="1:11" ht="20.100000000000001" customHeight="1">
      <c r="A72" s="152"/>
      <c r="B72" s="153"/>
      <c r="C72" s="154" t="s">
        <v>123</v>
      </c>
      <c r="D72" s="23">
        <v>421411</v>
      </c>
      <c r="E72" s="41" t="s">
        <v>124</v>
      </c>
      <c r="F72" s="100">
        <f t="shared" si="2"/>
        <v>1000000</v>
      </c>
      <c r="G72" s="101"/>
      <c r="H72" s="101"/>
      <c r="I72" s="101">
        <v>1000000</v>
      </c>
      <c r="J72" s="101"/>
      <c r="K72" s="101"/>
    </row>
    <row r="73" spans="1:11" ht="20.100000000000001" customHeight="1">
      <c r="A73" s="152"/>
      <c r="B73" s="157"/>
      <c r="C73" s="154" t="s">
        <v>125</v>
      </c>
      <c r="D73" s="23">
        <v>42141101</v>
      </c>
      <c r="E73" s="41" t="s">
        <v>126</v>
      </c>
      <c r="F73" s="100">
        <f t="shared" si="2"/>
        <v>100000</v>
      </c>
      <c r="G73" s="101"/>
      <c r="H73" s="101"/>
      <c r="I73" s="101">
        <v>100000</v>
      </c>
      <c r="J73" s="101"/>
      <c r="K73" s="101"/>
    </row>
    <row r="74" spans="1:11" ht="20.100000000000001" customHeight="1">
      <c r="A74" s="152"/>
      <c r="B74" s="157"/>
      <c r="C74" s="154" t="s">
        <v>127</v>
      </c>
      <c r="D74" s="23">
        <v>421412</v>
      </c>
      <c r="E74" s="41" t="s">
        <v>128</v>
      </c>
      <c r="F74" s="100">
        <f t="shared" si="2"/>
        <v>500000</v>
      </c>
      <c r="G74" s="101"/>
      <c r="H74" s="101"/>
      <c r="I74" s="101">
        <f>130000+370000</f>
        <v>500000</v>
      </c>
      <c r="J74" s="101"/>
      <c r="K74" s="101"/>
    </row>
    <row r="75" spans="1:11" s="161" customFormat="1" ht="20.100000000000001" customHeight="1">
      <c r="A75" s="160"/>
      <c r="B75" s="157"/>
      <c r="C75" s="154" t="s">
        <v>129</v>
      </c>
      <c r="D75" s="23">
        <v>421414</v>
      </c>
      <c r="E75" s="41" t="s">
        <v>130</v>
      </c>
      <c r="F75" s="100">
        <f t="shared" si="2"/>
        <v>157000</v>
      </c>
      <c r="G75" s="101"/>
      <c r="H75" s="101"/>
      <c r="I75" s="101">
        <f>90000+32000</f>
        <v>122000</v>
      </c>
      <c r="J75" s="101"/>
      <c r="K75" s="101">
        <v>35000</v>
      </c>
    </row>
    <row r="76" spans="1:11" ht="20.100000000000001" customHeight="1">
      <c r="A76" s="152"/>
      <c r="B76" s="157"/>
      <c r="C76" s="154" t="s">
        <v>131</v>
      </c>
      <c r="D76" s="23">
        <v>421421</v>
      </c>
      <c r="E76" s="41" t="s">
        <v>132</v>
      </c>
      <c r="F76" s="100">
        <f t="shared" si="2"/>
        <v>200000</v>
      </c>
      <c r="G76" s="101"/>
      <c r="H76" s="101"/>
      <c r="I76" s="101">
        <v>200000</v>
      </c>
      <c r="J76" s="101"/>
      <c r="K76" s="101"/>
    </row>
    <row r="77" spans="1:11" ht="20.100000000000001" customHeight="1">
      <c r="A77" s="152"/>
      <c r="B77" s="155"/>
      <c r="C77" s="154" t="s">
        <v>133</v>
      </c>
      <c r="D77" s="23">
        <v>421429</v>
      </c>
      <c r="E77" s="41" t="s">
        <v>134</v>
      </c>
      <c r="F77" s="100">
        <f t="shared" si="2"/>
        <v>5000</v>
      </c>
      <c r="G77" s="101"/>
      <c r="H77" s="101"/>
      <c r="I77" s="101">
        <v>5000</v>
      </c>
      <c r="J77" s="101"/>
      <c r="K77" s="101"/>
    </row>
    <row r="78" spans="1:11" ht="24.95" customHeight="1">
      <c r="A78" s="152"/>
      <c r="B78" s="2"/>
      <c r="C78" s="159" t="s">
        <v>135</v>
      </c>
      <c r="D78" s="43">
        <v>421500</v>
      </c>
      <c r="E78" s="150" t="s">
        <v>136</v>
      </c>
      <c r="F78" s="105">
        <f t="shared" si="2"/>
        <v>950000</v>
      </c>
      <c r="G78" s="156"/>
      <c r="H78" s="156"/>
      <c r="I78" s="156">
        <f>+I79+I80+I82+I81</f>
        <v>950000</v>
      </c>
      <c r="J78" s="156"/>
      <c r="K78" s="156"/>
    </row>
    <row r="79" spans="1:11" ht="20.100000000000001" customHeight="1">
      <c r="A79" s="152"/>
      <c r="B79" s="153"/>
      <c r="C79" s="162" t="s">
        <v>137</v>
      </c>
      <c r="D79" s="23">
        <v>421512</v>
      </c>
      <c r="E79" s="163" t="s">
        <v>138</v>
      </c>
      <c r="F79" s="100">
        <f t="shared" si="2"/>
        <v>400000</v>
      </c>
      <c r="G79" s="101"/>
      <c r="H79" s="101"/>
      <c r="I79" s="101">
        <v>400000</v>
      </c>
      <c r="J79" s="101"/>
      <c r="K79" s="101"/>
    </row>
    <row r="80" spans="1:11" ht="20.100000000000001" customHeight="1">
      <c r="A80" s="152"/>
      <c r="B80" s="157"/>
      <c r="C80" s="162" t="s">
        <v>139</v>
      </c>
      <c r="D80" s="23">
        <v>421513</v>
      </c>
      <c r="E80" s="163" t="s">
        <v>140</v>
      </c>
      <c r="F80" s="100">
        <f t="shared" si="2"/>
        <v>250000</v>
      </c>
      <c r="G80" s="101"/>
      <c r="H80" s="101"/>
      <c r="I80" s="101">
        <v>250000</v>
      </c>
      <c r="J80" s="101"/>
      <c r="K80" s="101"/>
    </row>
    <row r="81" spans="1:11" ht="20.100000000000001" customHeight="1">
      <c r="A81" s="152"/>
      <c r="B81" s="157"/>
      <c r="C81" s="162" t="s">
        <v>141</v>
      </c>
      <c r="D81" s="23">
        <v>421519</v>
      </c>
      <c r="E81" s="163" t="s">
        <v>142</v>
      </c>
      <c r="F81" s="100">
        <f t="shared" si="2"/>
        <v>150000</v>
      </c>
      <c r="G81" s="101"/>
      <c r="H81" s="101"/>
      <c r="I81" s="101">
        <v>150000</v>
      </c>
      <c r="J81" s="101"/>
      <c r="K81" s="101"/>
    </row>
    <row r="82" spans="1:11" ht="20.100000000000001" customHeight="1">
      <c r="A82" s="152"/>
      <c r="B82" s="157"/>
      <c r="C82" s="162" t="s">
        <v>143</v>
      </c>
      <c r="D82" s="23">
        <v>421521</v>
      </c>
      <c r="E82" s="163" t="s">
        <v>144</v>
      </c>
      <c r="F82" s="100">
        <f t="shared" si="2"/>
        <v>150000</v>
      </c>
      <c r="G82" s="101"/>
      <c r="H82" s="101"/>
      <c r="I82" s="101">
        <v>150000</v>
      </c>
      <c r="J82" s="101"/>
      <c r="K82" s="101"/>
    </row>
    <row r="83" spans="1:11" ht="24.95" customHeight="1">
      <c r="A83" s="152"/>
      <c r="B83" s="164"/>
      <c r="C83" s="159" t="s">
        <v>145</v>
      </c>
      <c r="D83" s="43">
        <v>421600</v>
      </c>
      <c r="E83" s="150" t="s">
        <v>146</v>
      </c>
      <c r="F83" s="105">
        <f>+F84+F85+F86</f>
        <v>355000</v>
      </c>
      <c r="G83" s="101"/>
      <c r="H83" s="156"/>
      <c r="I83" s="156"/>
      <c r="J83" s="156"/>
      <c r="K83" s="156">
        <f>+K84+K85+K86</f>
        <v>355000</v>
      </c>
    </row>
    <row r="84" spans="1:11" ht="20.100000000000001" customHeight="1">
      <c r="A84" s="152"/>
      <c r="B84" s="165"/>
      <c r="C84" s="166" t="s">
        <v>147</v>
      </c>
      <c r="D84" s="23">
        <v>421621</v>
      </c>
      <c r="E84" s="123" t="s">
        <v>148</v>
      </c>
      <c r="F84" s="100">
        <f>SUM(G84:K84)</f>
        <v>180000</v>
      </c>
      <c r="G84" s="156"/>
      <c r="H84" s="156"/>
      <c r="I84" s="101"/>
      <c r="J84" s="101"/>
      <c r="K84" s="101">
        <v>180000</v>
      </c>
    </row>
    <row r="85" spans="1:11" ht="20.100000000000001" customHeight="1">
      <c r="A85" s="152"/>
      <c r="B85" s="167"/>
      <c r="C85" s="168" t="s">
        <v>149</v>
      </c>
      <c r="D85" s="53">
        <v>421622</v>
      </c>
      <c r="E85" s="169" t="s">
        <v>150</v>
      </c>
      <c r="F85" s="100">
        <f>SUM(G85:K85)</f>
        <v>170000</v>
      </c>
      <c r="G85" s="156"/>
      <c r="H85" s="101"/>
      <c r="I85" s="101"/>
      <c r="J85" s="101"/>
      <c r="K85" s="101">
        <v>170000</v>
      </c>
    </row>
    <row r="86" spans="1:11" ht="20.100000000000001" customHeight="1">
      <c r="A86" s="152"/>
      <c r="B86" s="170"/>
      <c r="C86" s="168" t="s">
        <v>151</v>
      </c>
      <c r="D86" s="23">
        <v>421625</v>
      </c>
      <c r="E86" s="123" t="s">
        <v>152</v>
      </c>
      <c r="F86" s="100">
        <f>SUM(G86:K86)</f>
        <v>5000</v>
      </c>
      <c r="G86" s="156"/>
      <c r="H86" s="156"/>
      <c r="I86" s="101"/>
      <c r="J86" s="101"/>
      <c r="K86" s="101">
        <v>5000</v>
      </c>
    </row>
    <row r="87" spans="1:11" ht="30" customHeight="1">
      <c r="A87" s="171">
        <v>2</v>
      </c>
      <c r="B87" s="43">
        <v>422000</v>
      </c>
      <c r="C87" s="23"/>
      <c r="D87" s="45" t="s">
        <v>153</v>
      </c>
      <c r="E87" s="46"/>
      <c r="F87" s="105">
        <f>SUM(G87:K87)</f>
        <v>1259000</v>
      </c>
      <c r="G87" s="105"/>
      <c r="H87" s="105"/>
      <c r="I87" s="105">
        <f>+I88</f>
        <v>1259000</v>
      </c>
      <c r="J87" s="105"/>
      <c r="K87" s="105"/>
    </row>
    <row r="88" spans="1:11" ht="24.95" customHeight="1">
      <c r="A88" s="172"/>
      <c r="B88" s="173"/>
      <c r="C88" s="173" t="s">
        <v>154</v>
      </c>
      <c r="D88" s="43">
        <v>422300</v>
      </c>
      <c r="E88" s="150" t="s">
        <v>155</v>
      </c>
      <c r="F88" s="105">
        <f>+G88+H88+I88+J88+K88</f>
        <v>1259000</v>
      </c>
      <c r="G88" s="156"/>
      <c r="H88" s="156"/>
      <c r="I88" s="156">
        <f>+I90+I93+I94+I89+I91+I92</f>
        <v>1259000</v>
      </c>
      <c r="J88" s="156"/>
      <c r="K88" s="156"/>
    </row>
    <row r="89" spans="1:11" ht="24.95" customHeight="1">
      <c r="A89" s="172"/>
      <c r="B89" s="174"/>
      <c r="C89" s="154" t="s">
        <v>156</v>
      </c>
      <c r="D89" s="23">
        <v>422311</v>
      </c>
      <c r="E89" s="41" t="s">
        <v>157</v>
      </c>
      <c r="F89" s="100">
        <f t="shared" ref="F89:F94" si="3">+H89+I89+J89+K89</f>
        <v>900000</v>
      </c>
      <c r="G89" s="101"/>
      <c r="H89" s="101"/>
      <c r="I89" s="101">
        <v>900000</v>
      </c>
      <c r="J89" s="101"/>
      <c r="K89" s="101"/>
    </row>
    <row r="90" spans="1:11" ht="20.100000000000001" customHeight="1">
      <c r="A90" s="172"/>
      <c r="B90" s="175"/>
      <c r="C90" s="154" t="s">
        <v>158</v>
      </c>
      <c r="D90" s="23">
        <v>422321</v>
      </c>
      <c r="E90" s="41" t="s">
        <v>155</v>
      </c>
      <c r="F90" s="100">
        <f t="shared" si="3"/>
        <v>200000</v>
      </c>
      <c r="G90" s="101"/>
      <c r="H90" s="101"/>
      <c r="I90" s="101">
        <v>200000</v>
      </c>
      <c r="J90" s="101"/>
      <c r="K90" s="101"/>
    </row>
    <row r="91" spans="1:11" ht="21.75" customHeight="1">
      <c r="A91" s="172"/>
      <c r="B91" s="175"/>
      <c r="C91" s="154" t="s">
        <v>159</v>
      </c>
      <c r="D91" s="23">
        <v>42232101</v>
      </c>
      <c r="E91" s="41" t="s">
        <v>160</v>
      </c>
      <c r="F91" s="100">
        <f t="shared" si="3"/>
        <v>60000</v>
      </c>
      <c r="G91" s="101"/>
      <c r="H91" s="101"/>
      <c r="I91" s="101">
        <v>60000</v>
      </c>
      <c r="J91" s="101"/>
      <c r="K91" s="101"/>
    </row>
    <row r="92" spans="1:11" ht="21.75" customHeight="1">
      <c r="A92" s="172"/>
      <c r="B92" s="175"/>
      <c r="C92" s="154" t="s">
        <v>161</v>
      </c>
      <c r="D92" s="23">
        <v>42232102</v>
      </c>
      <c r="E92" s="41" t="s">
        <v>162</v>
      </c>
      <c r="F92" s="100">
        <f t="shared" si="3"/>
        <v>5000</v>
      </c>
      <c r="G92" s="101"/>
      <c r="H92" s="101"/>
      <c r="I92" s="101">
        <v>5000</v>
      </c>
      <c r="J92" s="101"/>
      <c r="K92" s="101"/>
    </row>
    <row r="93" spans="1:11" ht="23.25" customHeight="1">
      <c r="A93" s="172"/>
      <c r="B93" s="175"/>
      <c r="C93" s="154" t="s">
        <v>163</v>
      </c>
      <c r="D93" s="23">
        <v>42232103</v>
      </c>
      <c r="E93" s="41" t="s">
        <v>164</v>
      </c>
      <c r="F93" s="100">
        <f t="shared" si="3"/>
        <v>64000</v>
      </c>
      <c r="G93" s="101"/>
      <c r="H93" s="101"/>
      <c r="I93" s="101">
        <f>34000+30000</f>
        <v>64000</v>
      </c>
      <c r="J93" s="101"/>
      <c r="K93" s="101"/>
    </row>
    <row r="94" spans="1:11" s="5" customFormat="1" ht="24" customHeight="1">
      <c r="A94" s="176"/>
      <c r="B94" s="175"/>
      <c r="C94" s="154" t="s">
        <v>165</v>
      </c>
      <c r="D94" s="23">
        <v>42232104</v>
      </c>
      <c r="E94" s="41" t="s">
        <v>166</v>
      </c>
      <c r="F94" s="100">
        <f t="shared" si="3"/>
        <v>30000</v>
      </c>
      <c r="G94" s="101"/>
      <c r="H94" s="101"/>
      <c r="I94" s="101">
        <v>30000</v>
      </c>
      <c r="J94" s="101"/>
      <c r="K94" s="101"/>
    </row>
    <row r="95" spans="1:11" s="5" customFormat="1" ht="30" customHeight="1">
      <c r="A95" s="94">
        <v>3</v>
      </c>
      <c r="B95" s="43">
        <v>423000</v>
      </c>
      <c r="C95" s="23"/>
      <c r="D95" s="177" t="s">
        <v>167</v>
      </c>
      <c r="E95" s="178"/>
      <c r="F95" s="105">
        <f>SUM(G95:K95)</f>
        <v>8663000</v>
      </c>
      <c r="G95" s="105"/>
      <c r="H95" s="105"/>
      <c r="I95" s="105">
        <f>+I96+I98+I100+I103+I105+I109+I111+I114</f>
        <v>3510000</v>
      </c>
      <c r="J95" s="105"/>
      <c r="K95" s="105">
        <f>+K96+K98+K100+K103+K105+K109+K111+K114</f>
        <v>5153000</v>
      </c>
    </row>
    <row r="96" spans="1:11" s="5" customFormat="1" ht="24.95" customHeight="1">
      <c r="A96" s="115"/>
      <c r="B96" s="179"/>
      <c r="C96" s="173" t="s">
        <v>168</v>
      </c>
      <c r="D96" s="43">
        <v>423100</v>
      </c>
      <c r="E96" s="180" t="s">
        <v>169</v>
      </c>
      <c r="F96" s="105">
        <f>SUM(G96:K96)</f>
        <v>1340000</v>
      </c>
      <c r="G96" s="105"/>
      <c r="H96" s="105"/>
      <c r="I96" s="105"/>
      <c r="J96" s="105"/>
      <c r="K96" s="105">
        <f>+K97</f>
        <v>1340000</v>
      </c>
    </row>
    <row r="97" spans="1:11" s="5" customFormat="1" ht="20.100000000000001" customHeight="1">
      <c r="A97" s="172"/>
      <c r="B97" s="181"/>
      <c r="C97" s="154" t="s">
        <v>170</v>
      </c>
      <c r="D97" s="23">
        <v>423191</v>
      </c>
      <c r="E97" s="150" t="s">
        <v>171</v>
      </c>
      <c r="F97" s="100">
        <f>SUM(G97:K97)</f>
        <v>1340000</v>
      </c>
      <c r="G97" s="101"/>
      <c r="H97" s="101"/>
      <c r="I97" s="101"/>
      <c r="J97" s="101"/>
      <c r="K97" s="101">
        <v>1340000</v>
      </c>
    </row>
    <row r="98" spans="1:11" s="5" customFormat="1" ht="24.95" customHeight="1">
      <c r="A98" s="172"/>
      <c r="B98" s="181"/>
      <c r="C98" s="173" t="s">
        <v>172</v>
      </c>
      <c r="D98" s="43">
        <v>423200</v>
      </c>
      <c r="E98" s="150" t="s">
        <v>173</v>
      </c>
      <c r="F98" s="105">
        <f>SUM(G98:K98)</f>
        <v>1900000</v>
      </c>
      <c r="G98" s="156"/>
      <c r="H98" s="156"/>
      <c r="I98" s="156">
        <f>+I99</f>
        <v>1900000</v>
      </c>
      <c r="J98" s="156"/>
      <c r="K98" s="156"/>
    </row>
    <row r="99" spans="1:11" s="5" customFormat="1" ht="20.100000000000001" customHeight="1">
      <c r="A99" s="172"/>
      <c r="B99" s="182"/>
      <c r="C99" s="154" t="s">
        <v>174</v>
      </c>
      <c r="D99" s="23">
        <v>423212</v>
      </c>
      <c r="E99" s="41" t="s">
        <v>175</v>
      </c>
      <c r="F99" s="100">
        <f>+I99</f>
        <v>1900000</v>
      </c>
      <c r="G99" s="101"/>
      <c r="H99" s="101"/>
      <c r="I99" s="101">
        <v>1900000</v>
      </c>
      <c r="J99" s="101"/>
      <c r="K99" s="101"/>
    </row>
    <row r="100" spans="1:11" s="5" customFormat="1" ht="24.95" customHeight="1">
      <c r="A100" s="172"/>
      <c r="B100" s="181"/>
      <c r="C100" s="173" t="s">
        <v>176</v>
      </c>
      <c r="D100" s="43">
        <v>423300</v>
      </c>
      <c r="E100" s="150" t="s">
        <v>177</v>
      </c>
      <c r="F100" s="105">
        <f t="shared" ref="F100:F106" si="4">SUM(G100:K100)</f>
        <v>430000</v>
      </c>
      <c r="G100" s="156"/>
      <c r="H100" s="156"/>
      <c r="I100" s="156">
        <f>+I101+I102</f>
        <v>300000</v>
      </c>
      <c r="J100" s="156"/>
      <c r="K100" s="156">
        <f>+K101+K102</f>
        <v>130000</v>
      </c>
    </row>
    <row r="101" spans="1:11" s="5" customFormat="1" ht="20.100000000000001" customHeight="1">
      <c r="A101" s="172"/>
      <c r="B101" s="153"/>
      <c r="C101" s="154" t="s">
        <v>178</v>
      </c>
      <c r="D101" s="23">
        <v>423311</v>
      </c>
      <c r="E101" s="41" t="s">
        <v>179</v>
      </c>
      <c r="F101" s="100">
        <f t="shared" si="4"/>
        <v>300000</v>
      </c>
      <c r="G101" s="101"/>
      <c r="H101" s="101"/>
      <c r="I101" s="101">
        <v>300000</v>
      </c>
      <c r="J101" s="156"/>
      <c r="K101" s="101"/>
    </row>
    <row r="102" spans="1:11" s="5" customFormat="1" ht="20.100000000000001" customHeight="1">
      <c r="A102" s="172"/>
      <c r="B102" s="155"/>
      <c r="C102" s="154" t="s">
        <v>180</v>
      </c>
      <c r="D102" s="23">
        <v>423321</v>
      </c>
      <c r="E102" s="41" t="s">
        <v>181</v>
      </c>
      <c r="F102" s="100">
        <f t="shared" si="4"/>
        <v>130000</v>
      </c>
      <c r="G102" s="101"/>
      <c r="H102" s="101"/>
      <c r="I102" s="101"/>
      <c r="J102" s="101"/>
      <c r="K102" s="101">
        <v>130000</v>
      </c>
    </row>
    <row r="103" spans="1:11" s="5" customFormat="1" ht="24.95" customHeight="1">
      <c r="A103" s="172"/>
      <c r="B103" s="2"/>
      <c r="C103" s="173" t="s">
        <v>182</v>
      </c>
      <c r="D103" s="43">
        <v>423400</v>
      </c>
      <c r="E103" s="150" t="s">
        <v>183</v>
      </c>
      <c r="F103" s="105">
        <f t="shared" si="4"/>
        <v>50000</v>
      </c>
      <c r="G103" s="156"/>
      <c r="H103" s="156"/>
      <c r="I103" s="156">
        <f>+I104</f>
        <v>50000</v>
      </c>
      <c r="J103" s="156"/>
      <c r="K103" s="156"/>
    </row>
    <row r="104" spans="1:11" s="5" customFormat="1" ht="20.100000000000001" customHeight="1">
      <c r="A104" s="172"/>
      <c r="B104" s="182"/>
      <c r="C104" s="154" t="s">
        <v>184</v>
      </c>
      <c r="D104" s="23">
        <v>423432</v>
      </c>
      <c r="E104" s="41" t="s">
        <v>185</v>
      </c>
      <c r="F104" s="100">
        <f t="shared" si="4"/>
        <v>50000</v>
      </c>
      <c r="G104" s="101"/>
      <c r="H104" s="101"/>
      <c r="I104" s="101">
        <v>50000</v>
      </c>
      <c r="J104" s="101"/>
      <c r="K104" s="101"/>
    </row>
    <row r="105" spans="1:11" s="5" customFormat="1" ht="24.95" customHeight="1">
      <c r="A105" s="172"/>
      <c r="B105" s="164"/>
      <c r="C105" s="173" t="s">
        <v>186</v>
      </c>
      <c r="D105" s="43">
        <v>423500</v>
      </c>
      <c r="E105" s="150" t="s">
        <v>187</v>
      </c>
      <c r="F105" s="105">
        <f t="shared" si="4"/>
        <v>1043000</v>
      </c>
      <c r="G105" s="156"/>
      <c r="H105" s="156"/>
      <c r="I105" s="156">
        <f>+I106+I107+I108</f>
        <v>0</v>
      </c>
      <c r="J105" s="156"/>
      <c r="K105" s="156">
        <f>+K106+K107+K108</f>
        <v>1043000</v>
      </c>
    </row>
    <row r="106" spans="1:11" s="5" customFormat="1" ht="20.100000000000001" customHeight="1">
      <c r="A106" s="128"/>
      <c r="B106" s="184"/>
      <c r="C106" s="162" t="s">
        <v>188</v>
      </c>
      <c r="D106" s="23">
        <v>423591</v>
      </c>
      <c r="E106" s="41" t="s">
        <v>94</v>
      </c>
      <c r="F106" s="100">
        <f t="shared" si="4"/>
        <v>570000</v>
      </c>
      <c r="G106" s="101"/>
      <c r="H106" s="101"/>
      <c r="I106" s="101"/>
      <c r="J106" s="101"/>
      <c r="K106" s="101">
        <v>570000</v>
      </c>
    </row>
    <row r="107" spans="1:11" s="5" customFormat="1" ht="20.100000000000001" customHeight="1">
      <c r="A107" s="128"/>
      <c r="B107" s="152"/>
      <c r="C107" s="162" t="s">
        <v>189</v>
      </c>
      <c r="D107" s="23">
        <v>4235991</v>
      </c>
      <c r="E107" s="185" t="s">
        <v>190</v>
      </c>
      <c r="F107" s="100">
        <f>SUM(G107:K107)</f>
        <v>253000</v>
      </c>
      <c r="G107" s="101"/>
      <c r="H107" s="101"/>
      <c r="I107" s="101"/>
      <c r="J107" s="101"/>
      <c r="K107" s="101">
        <f>250000+3000</f>
        <v>253000</v>
      </c>
    </row>
    <row r="108" spans="1:11" ht="20.100000000000001" customHeight="1">
      <c r="A108" s="128"/>
      <c r="B108" s="129"/>
      <c r="C108" s="162" t="s">
        <v>191</v>
      </c>
      <c r="D108" s="23">
        <v>4235992</v>
      </c>
      <c r="E108" s="150" t="s">
        <v>192</v>
      </c>
      <c r="F108" s="100">
        <f>SUM(G108:K108)</f>
        <v>220000</v>
      </c>
      <c r="G108" s="101"/>
      <c r="H108" s="101"/>
      <c r="I108" s="101"/>
      <c r="J108" s="101"/>
      <c r="K108" s="101">
        <v>220000</v>
      </c>
    </row>
    <row r="109" spans="1:11" ht="24.95" customHeight="1">
      <c r="A109" s="128"/>
      <c r="B109" s="158"/>
      <c r="C109" s="173" t="s">
        <v>193</v>
      </c>
      <c r="D109" s="43">
        <v>423600</v>
      </c>
      <c r="E109" s="150" t="s">
        <v>194</v>
      </c>
      <c r="F109" s="105">
        <f>SUM(G109:K109)</f>
        <v>1260000</v>
      </c>
      <c r="G109" s="156"/>
      <c r="H109" s="156"/>
      <c r="I109" s="156">
        <f>+I110</f>
        <v>1260000</v>
      </c>
      <c r="J109" s="156"/>
      <c r="K109" s="156"/>
    </row>
    <row r="110" spans="1:11" ht="20.100000000000001" customHeight="1">
      <c r="A110" s="172"/>
      <c r="B110" s="170"/>
      <c r="C110" s="154" t="s">
        <v>195</v>
      </c>
      <c r="D110" s="23">
        <v>423611</v>
      </c>
      <c r="E110" s="41" t="s">
        <v>196</v>
      </c>
      <c r="F110" s="100">
        <f>SUM(G110:K110)</f>
        <v>1260000</v>
      </c>
      <c r="G110" s="101"/>
      <c r="H110" s="101"/>
      <c r="I110" s="101">
        <f>1200000+60000</f>
        <v>1260000</v>
      </c>
      <c r="J110" s="101"/>
      <c r="K110" s="156"/>
    </row>
    <row r="111" spans="1:11" ht="24.95" customHeight="1">
      <c r="A111" s="172"/>
      <c r="B111" s="167"/>
      <c r="C111" s="173" t="s">
        <v>197</v>
      </c>
      <c r="D111" s="43">
        <v>423700</v>
      </c>
      <c r="E111" s="150" t="s">
        <v>198</v>
      </c>
      <c r="F111" s="105">
        <f>SUM(G111:K111)</f>
        <v>440000</v>
      </c>
      <c r="G111" s="156"/>
      <c r="H111" s="156"/>
      <c r="I111" s="156"/>
      <c r="J111" s="156"/>
      <c r="K111" s="156">
        <f>+K112+K113</f>
        <v>440000</v>
      </c>
    </row>
    <row r="112" spans="1:11" ht="20.100000000000001" customHeight="1">
      <c r="A112" s="128"/>
      <c r="B112" s="98"/>
      <c r="C112" s="162" t="s">
        <v>199</v>
      </c>
      <c r="D112" s="23">
        <v>423711</v>
      </c>
      <c r="E112" s="41" t="s">
        <v>198</v>
      </c>
      <c r="F112" s="100">
        <f>+K112</f>
        <v>400000</v>
      </c>
      <c r="G112" s="101"/>
      <c r="H112" s="101"/>
      <c r="I112" s="101"/>
      <c r="J112" s="101"/>
      <c r="K112" s="101">
        <v>400000</v>
      </c>
    </row>
    <row r="113" spans="1:11" ht="20.100000000000001" customHeight="1">
      <c r="A113" s="128"/>
      <c r="B113" s="129"/>
      <c r="C113" s="162" t="s">
        <v>200</v>
      </c>
      <c r="D113" s="23">
        <v>423712</v>
      </c>
      <c r="E113" s="41" t="s">
        <v>201</v>
      </c>
      <c r="F113" s="100">
        <f>+K113</f>
        <v>40000</v>
      </c>
      <c r="G113" s="101"/>
      <c r="H113" s="101"/>
      <c r="I113" s="101"/>
      <c r="J113" s="101"/>
      <c r="K113" s="101">
        <v>40000</v>
      </c>
    </row>
    <row r="114" spans="1:11" ht="24.95" customHeight="1">
      <c r="A114" s="172"/>
      <c r="B114" s="170"/>
      <c r="C114" s="173" t="s">
        <v>202</v>
      </c>
      <c r="D114" s="43">
        <v>423900</v>
      </c>
      <c r="E114" s="150" t="s">
        <v>203</v>
      </c>
      <c r="F114" s="105">
        <f>SUM(G114:K114)</f>
        <v>2200000</v>
      </c>
      <c r="G114" s="156"/>
      <c r="H114" s="156"/>
      <c r="I114" s="156"/>
      <c r="J114" s="156"/>
      <c r="K114" s="156">
        <f>+K115</f>
        <v>2200000</v>
      </c>
    </row>
    <row r="115" spans="1:11" ht="20.100000000000001" customHeight="1">
      <c r="A115" s="176"/>
      <c r="B115" s="181"/>
      <c r="C115" s="154" t="s">
        <v>204</v>
      </c>
      <c r="D115" s="23">
        <v>423911</v>
      </c>
      <c r="E115" s="150" t="s">
        <v>203</v>
      </c>
      <c r="F115" s="100">
        <f>SUM(G115:K115)</f>
        <v>2200000</v>
      </c>
      <c r="G115" s="101"/>
      <c r="H115" s="101"/>
      <c r="I115" s="101">
        <f>970000-370000-100000-250000-50000-50000-150000</f>
        <v>0</v>
      </c>
      <c r="J115" s="186"/>
      <c r="K115" s="156">
        <f>200000+2000000</f>
        <v>2200000</v>
      </c>
    </row>
    <row r="116" spans="1:11" ht="30" customHeight="1">
      <c r="A116" s="112">
        <v>4</v>
      </c>
      <c r="B116" s="43">
        <v>424000</v>
      </c>
      <c r="C116" s="23"/>
      <c r="D116" s="45" t="s">
        <v>205</v>
      </c>
      <c r="E116" s="46"/>
      <c r="F116" s="105">
        <f>SUM(G116:K116)</f>
        <v>11600000</v>
      </c>
      <c r="G116" s="105"/>
      <c r="H116" s="105"/>
      <c r="I116" s="105">
        <f>+I117+I119</f>
        <v>200000</v>
      </c>
      <c r="J116" s="105">
        <f>+J117+J119</f>
        <v>3184000</v>
      </c>
      <c r="K116" s="105">
        <f>+K117+K120</f>
        <v>8216000</v>
      </c>
    </row>
    <row r="117" spans="1:11" ht="24.95" customHeight="1">
      <c r="A117" s="187"/>
      <c r="B117" s="98"/>
      <c r="C117" s="188" t="s">
        <v>206</v>
      </c>
      <c r="D117" s="43">
        <v>424300</v>
      </c>
      <c r="E117" s="150" t="s">
        <v>207</v>
      </c>
      <c r="F117" s="105">
        <f>SUM(G117:K117)</f>
        <v>200000</v>
      </c>
      <c r="G117" s="156"/>
      <c r="H117" s="156"/>
      <c r="I117" s="156">
        <f>+I118</f>
        <v>200000</v>
      </c>
      <c r="J117" s="156"/>
      <c r="K117" s="156"/>
    </row>
    <row r="118" spans="1:11" ht="20.100000000000001" customHeight="1">
      <c r="A118" s="128"/>
      <c r="B118" s="189"/>
      <c r="C118" s="190" t="s">
        <v>208</v>
      </c>
      <c r="D118" s="53">
        <v>424331</v>
      </c>
      <c r="E118" s="144" t="s">
        <v>209</v>
      </c>
      <c r="F118" s="100">
        <f>SUM(G118:K118)</f>
        <v>200000</v>
      </c>
      <c r="G118" s="101"/>
      <c r="H118" s="101"/>
      <c r="I118" s="101">
        <v>200000</v>
      </c>
      <c r="J118" s="101"/>
      <c r="K118" s="101"/>
    </row>
    <row r="119" spans="1:11" s="192" customFormat="1" ht="24.95" customHeight="1">
      <c r="A119" s="128"/>
      <c r="B119" s="173"/>
      <c r="C119" s="182" t="s">
        <v>210</v>
      </c>
      <c r="D119" s="43">
        <v>424900</v>
      </c>
      <c r="E119" s="191" t="s">
        <v>211</v>
      </c>
      <c r="F119" s="105">
        <f t="shared" ref="F119:F131" si="5">SUM(G119:K119)</f>
        <v>11400000</v>
      </c>
      <c r="G119" s="156"/>
      <c r="H119" s="156"/>
      <c r="I119" s="156"/>
      <c r="J119" s="156">
        <f>+J120</f>
        <v>3184000</v>
      </c>
      <c r="K119" s="156">
        <f>+K120</f>
        <v>8216000</v>
      </c>
    </row>
    <row r="120" spans="1:11" s="88" customFormat="1" ht="20.100000000000001" customHeight="1">
      <c r="A120" s="193"/>
      <c r="B120" s="194"/>
      <c r="C120" s="162" t="s">
        <v>212</v>
      </c>
      <c r="D120" s="195">
        <v>424911</v>
      </c>
      <c r="E120" s="196" t="s">
        <v>213</v>
      </c>
      <c r="F120" s="100">
        <f t="shared" si="5"/>
        <v>11400000</v>
      </c>
      <c r="G120" s="101"/>
      <c r="H120" s="101"/>
      <c r="I120" s="101"/>
      <c r="J120" s="101">
        <v>3184000</v>
      </c>
      <c r="K120" s="101">
        <f>5500000+2716000</f>
        <v>8216000</v>
      </c>
    </row>
    <row r="121" spans="1:11" ht="30" customHeight="1">
      <c r="A121" s="94">
        <v>5</v>
      </c>
      <c r="B121" s="113">
        <v>425000</v>
      </c>
      <c r="C121" s="147"/>
      <c r="D121" s="45" t="s">
        <v>214</v>
      </c>
      <c r="E121" s="46"/>
      <c r="F121" s="105">
        <f t="shared" si="5"/>
        <v>13823480</v>
      </c>
      <c r="G121" s="105"/>
      <c r="H121" s="105"/>
      <c r="I121" s="105">
        <f>I122+I133</f>
        <v>13783480</v>
      </c>
      <c r="J121" s="105"/>
      <c r="K121" s="105">
        <f>K122+K133</f>
        <v>40000</v>
      </c>
    </row>
    <row r="122" spans="1:11" s="5" customFormat="1" ht="24.95" customHeight="1">
      <c r="A122" s="97"/>
      <c r="B122" s="181"/>
      <c r="C122" s="173" t="s">
        <v>215</v>
      </c>
      <c r="D122" s="43">
        <v>425100</v>
      </c>
      <c r="E122" s="150" t="s">
        <v>216</v>
      </c>
      <c r="F122" s="105">
        <f t="shared" si="5"/>
        <v>1390000</v>
      </c>
      <c r="G122" s="156"/>
      <c r="H122" s="156"/>
      <c r="I122" s="156">
        <f>+I123+I124+I125+I126+I127+I128+I129+I131+I132+I130</f>
        <v>1390000</v>
      </c>
      <c r="J122" s="156"/>
      <c r="K122" s="156">
        <f>+K123+K124+K125+K126+K127+K128+K129+K131+K132</f>
        <v>0</v>
      </c>
    </row>
    <row r="123" spans="1:11" s="5" customFormat="1" ht="20.100000000000001" customHeight="1">
      <c r="A123" s="172"/>
      <c r="B123" s="197"/>
      <c r="C123" s="154" t="s">
        <v>217</v>
      </c>
      <c r="D123" s="23">
        <v>425111</v>
      </c>
      <c r="E123" s="41" t="s">
        <v>218</v>
      </c>
      <c r="F123" s="100">
        <f t="shared" si="5"/>
        <v>70000</v>
      </c>
      <c r="G123" s="156"/>
      <c r="H123" s="101"/>
      <c r="I123" s="101">
        <f>120000-50000</f>
        <v>70000</v>
      </c>
      <c r="J123" s="156"/>
      <c r="K123" s="135"/>
    </row>
    <row r="124" spans="1:11" s="5" customFormat="1" ht="20.100000000000001" customHeight="1">
      <c r="A124" s="172"/>
      <c r="B124" s="198"/>
      <c r="C124" s="154" t="s">
        <v>219</v>
      </c>
      <c r="D124" s="23">
        <v>425112</v>
      </c>
      <c r="E124" s="41" t="s">
        <v>220</v>
      </c>
      <c r="F124" s="100">
        <f t="shared" si="5"/>
        <v>180000</v>
      </c>
      <c r="G124" s="101"/>
      <c r="H124" s="101"/>
      <c r="I124" s="101">
        <f>200000-20000</f>
        <v>180000</v>
      </c>
      <c r="J124" s="101"/>
      <c r="K124" s="135"/>
    </row>
    <row r="125" spans="1:11" s="5" customFormat="1" ht="20.100000000000001" customHeight="1">
      <c r="A125" s="172"/>
      <c r="B125" s="198"/>
      <c r="C125" s="154" t="s">
        <v>221</v>
      </c>
      <c r="D125" s="23">
        <v>425113</v>
      </c>
      <c r="E125" s="41" t="s">
        <v>222</v>
      </c>
      <c r="F125" s="100">
        <f t="shared" si="5"/>
        <v>0</v>
      </c>
      <c r="G125" s="101"/>
      <c r="H125" s="101"/>
      <c r="I125" s="101"/>
      <c r="J125" s="101"/>
      <c r="K125" s="135"/>
    </row>
    <row r="126" spans="1:11" s="5" customFormat="1" ht="20.100000000000001" customHeight="1">
      <c r="A126" s="172"/>
      <c r="B126" s="198"/>
      <c r="C126" s="154" t="s">
        <v>223</v>
      </c>
      <c r="D126" s="23">
        <v>425114</v>
      </c>
      <c r="E126" s="41" t="s">
        <v>224</v>
      </c>
      <c r="F126" s="100">
        <f t="shared" si="5"/>
        <v>0</v>
      </c>
      <c r="G126" s="101"/>
      <c r="H126" s="101"/>
      <c r="I126" s="101"/>
      <c r="J126" s="101"/>
      <c r="K126" s="135"/>
    </row>
    <row r="127" spans="1:11" s="5" customFormat="1" ht="20.100000000000001" customHeight="1">
      <c r="A127" s="172"/>
      <c r="B127" s="198"/>
      <c r="C127" s="154" t="s">
        <v>225</v>
      </c>
      <c r="D127" s="23">
        <v>425115</v>
      </c>
      <c r="E127" s="41" t="s">
        <v>226</v>
      </c>
      <c r="F127" s="100">
        <f t="shared" si="5"/>
        <v>400000</v>
      </c>
      <c r="G127" s="101"/>
      <c r="H127" s="101"/>
      <c r="I127" s="101">
        <f>100000+300000</f>
        <v>400000</v>
      </c>
      <c r="J127" s="101"/>
      <c r="K127" s="135"/>
    </row>
    <row r="128" spans="1:11" s="5" customFormat="1" ht="20.100000000000001" customHeight="1">
      <c r="A128" s="172"/>
      <c r="B128" s="198"/>
      <c r="C128" s="154" t="s">
        <v>227</v>
      </c>
      <c r="D128" s="23">
        <v>425116</v>
      </c>
      <c r="E128" s="41" t="s">
        <v>112</v>
      </c>
      <c r="F128" s="100">
        <f t="shared" si="5"/>
        <v>200000</v>
      </c>
      <c r="G128" s="101"/>
      <c r="H128" s="101"/>
      <c r="I128" s="101">
        <v>200000</v>
      </c>
      <c r="J128" s="101"/>
      <c r="K128" s="135"/>
    </row>
    <row r="129" spans="1:11" s="5" customFormat="1" ht="20.100000000000001" customHeight="1">
      <c r="A129" s="172"/>
      <c r="B129" s="198"/>
      <c r="C129" s="154" t="s">
        <v>228</v>
      </c>
      <c r="D129" s="23">
        <v>425117</v>
      </c>
      <c r="E129" s="41" t="s">
        <v>229</v>
      </c>
      <c r="F129" s="100">
        <f t="shared" si="5"/>
        <v>50000</v>
      </c>
      <c r="G129" s="101"/>
      <c r="H129" s="101"/>
      <c r="I129" s="101">
        <v>50000</v>
      </c>
      <c r="J129" s="101"/>
      <c r="K129" s="135"/>
    </row>
    <row r="130" spans="1:11" s="5" customFormat="1" ht="20.100000000000001" customHeight="1">
      <c r="A130" s="172"/>
      <c r="B130" s="198"/>
      <c r="C130" s="154" t="s">
        <v>230</v>
      </c>
      <c r="D130" s="23">
        <v>425118</v>
      </c>
      <c r="E130" s="41" t="s">
        <v>231</v>
      </c>
      <c r="F130" s="100">
        <f t="shared" si="5"/>
        <v>80000</v>
      </c>
      <c r="G130" s="101"/>
      <c r="H130" s="101"/>
      <c r="I130" s="101">
        <v>80000</v>
      </c>
      <c r="J130" s="101"/>
      <c r="K130" s="135"/>
    </row>
    <row r="131" spans="1:11" s="5" customFormat="1" ht="20.100000000000001" customHeight="1">
      <c r="A131" s="172"/>
      <c r="B131" s="198"/>
      <c r="C131" s="154" t="s">
        <v>232</v>
      </c>
      <c r="D131" s="23">
        <v>425119</v>
      </c>
      <c r="E131" s="41" t="s">
        <v>233</v>
      </c>
      <c r="F131" s="100">
        <f t="shared" si="5"/>
        <v>210000</v>
      </c>
      <c r="G131" s="101"/>
      <c r="H131" s="101"/>
      <c r="I131" s="101">
        <f>100000+250000+50000+150000-30000-10000-300000</f>
        <v>210000</v>
      </c>
      <c r="J131" s="101"/>
      <c r="K131" s="135"/>
    </row>
    <row r="132" spans="1:11" s="5" customFormat="1" ht="20.100000000000001" customHeight="1">
      <c r="A132" s="172"/>
      <c r="B132" s="199"/>
      <c r="C132" s="154" t="s">
        <v>234</v>
      </c>
      <c r="D132" s="23">
        <v>425191</v>
      </c>
      <c r="E132" s="41" t="s">
        <v>235</v>
      </c>
      <c r="F132" s="100">
        <f>SUM(G132:K132)</f>
        <v>200000</v>
      </c>
      <c r="G132" s="101"/>
      <c r="H132" s="101"/>
      <c r="I132" s="101">
        <v>200000</v>
      </c>
      <c r="J132" s="101"/>
      <c r="K132" s="135"/>
    </row>
    <row r="133" spans="1:11" s="5" customFormat="1" ht="24.95" customHeight="1">
      <c r="A133" s="172"/>
      <c r="B133" s="181"/>
      <c r="C133" s="173" t="s">
        <v>236</v>
      </c>
      <c r="D133" s="43">
        <v>425200</v>
      </c>
      <c r="E133" s="150" t="s">
        <v>237</v>
      </c>
      <c r="F133" s="105">
        <f>SUM(G133:K133)</f>
        <v>12433480</v>
      </c>
      <c r="G133" s="156"/>
      <c r="H133" s="156"/>
      <c r="I133" s="156">
        <f>+I134+I138+I146</f>
        <v>12393480</v>
      </c>
      <c r="J133" s="156"/>
      <c r="K133" s="156">
        <f>+K134+K138+K146</f>
        <v>40000</v>
      </c>
    </row>
    <row r="134" spans="1:11" s="5" customFormat="1" ht="24.95" customHeight="1">
      <c r="A134" s="172"/>
      <c r="B134" s="200"/>
      <c r="C134" s="173" t="s">
        <v>238</v>
      </c>
      <c r="D134" s="43">
        <v>425210</v>
      </c>
      <c r="E134" s="150" t="s">
        <v>239</v>
      </c>
      <c r="F134" s="105">
        <f>SUM(G134:K134)</f>
        <v>10248080</v>
      </c>
      <c r="G134" s="156"/>
      <c r="H134" s="156"/>
      <c r="I134" s="156">
        <f>+I137+I135+I136</f>
        <v>10248080</v>
      </c>
      <c r="J134" s="156">
        <f>+J137+J135+J136</f>
        <v>0</v>
      </c>
      <c r="K134" s="156">
        <f>+K137+K135+K136</f>
        <v>0</v>
      </c>
    </row>
    <row r="135" spans="1:11" s="5" customFormat="1" ht="20.100000000000001" customHeight="1">
      <c r="A135" s="128"/>
      <c r="B135" s="201"/>
      <c r="C135" s="162" t="s">
        <v>240</v>
      </c>
      <c r="D135" s="23">
        <v>42521101</v>
      </c>
      <c r="E135" s="41" t="s">
        <v>241</v>
      </c>
      <c r="F135" s="100">
        <f>SUM(G135:K135)</f>
        <v>10034442</v>
      </c>
      <c r="G135" s="101"/>
      <c r="H135" s="101"/>
      <c r="I135" s="101">
        <f>6000000-1500000-462400+1215421+440000+160000+400000+190403+462400+1281398+1847220</f>
        <v>10034442</v>
      </c>
      <c r="J135" s="101"/>
      <c r="K135" s="101"/>
    </row>
    <row r="136" spans="1:11" s="5" customFormat="1" ht="20.100000000000001" customHeight="1">
      <c r="A136" s="128"/>
      <c r="B136" s="201"/>
      <c r="C136" s="162" t="s">
        <v>242</v>
      </c>
      <c r="D136" s="23">
        <v>42521102</v>
      </c>
      <c r="E136" s="123" t="s">
        <v>243</v>
      </c>
      <c r="F136" s="100">
        <f>SUM(G136:K136)</f>
        <v>200000</v>
      </c>
      <c r="G136" s="140"/>
      <c r="H136" s="140"/>
      <c r="I136" s="140">
        <v>200000</v>
      </c>
      <c r="J136" s="101"/>
      <c r="K136" s="101"/>
    </row>
    <row r="137" spans="1:11" s="5" customFormat="1" ht="20.100000000000001" customHeight="1">
      <c r="A137" s="128"/>
      <c r="B137" s="201"/>
      <c r="C137" s="162" t="s">
        <v>244</v>
      </c>
      <c r="D137" s="23">
        <v>425213</v>
      </c>
      <c r="E137" s="41" t="s">
        <v>245</v>
      </c>
      <c r="F137" s="100">
        <f t="shared" ref="F137:F150" si="6">SUM(G137:K137)</f>
        <v>13638</v>
      </c>
      <c r="G137" s="101"/>
      <c r="H137" s="101"/>
      <c r="I137" s="101">
        <v>13638</v>
      </c>
      <c r="J137" s="101"/>
      <c r="K137" s="101"/>
    </row>
    <row r="138" spans="1:11" s="5" customFormat="1" ht="24.95" customHeight="1">
      <c r="A138" s="172"/>
      <c r="B138" s="202"/>
      <c r="C138" s="173" t="s">
        <v>246</v>
      </c>
      <c r="D138" s="44">
        <v>425220</v>
      </c>
      <c r="E138" s="150" t="s">
        <v>247</v>
      </c>
      <c r="F138" s="105">
        <f t="shared" si="6"/>
        <v>395400</v>
      </c>
      <c r="G138" s="156"/>
      <c r="H138" s="156"/>
      <c r="I138" s="156">
        <f>+I139+I140+I141+I142+I143+I144+I145</f>
        <v>355400</v>
      </c>
      <c r="J138" s="156">
        <f>+J139+J140+J141+J142+J143+J144+J145</f>
        <v>0</v>
      </c>
      <c r="K138" s="156">
        <f>+K139+K140+K141+K142+K143+K144+K145</f>
        <v>40000</v>
      </c>
    </row>
    <row r="139" spans="1:11" s="5" customFormat="1" ht="20.100000000000001" customHeight="1">
      <c r="A139" s="128"/>
      <c r="B139" s="203"/>
      <c r="C139" s="162" t="s">
        <v>248</v>
      </c>
      <c r="D139" s="23">
        <v>425221</v>
      </c>
      <c r="E139" s="41" t="s">
        <v>249</v>
      </c>
      <c r="F139" s="100">
        <f t="shared" si="6"/>
        <v>150000</v>
      </c>
      <c r="G139" s="156"/>
      <c r="H139" s="156"/>
      <c r="I139" s="101">
        <v>150000</v>
      </c>
      <c r="J139" s="101"/>
      <c r="K139" s="101"/>
    </row>
    <row r="140" spans="1:11" s="5" customFormat="1" ht="20.100000000000001" customHeight="1">
      <c r="A140" s="128"/>
      <c r="B140" s="201"/>
      <c r="C140" s="162" t="s">
        <v>250</v>
      </c>
      <c r="D140" s="23">
        <v>425222</v>
      </c>
      <c r="E140" s="41" t="s">
        <v>251</v>
      </c>
      <c r="F140" s="100">
        <f t="shared" si="6"/>
        <v>100000</v>
      </c>
      <c r="G140" s="156"/>
      <c r="H140" s="156"/>
      <c r="I140" s="101">
        <v>100000</v>
      </c>
      <c r="J140" s="101"/>
      <c r="K140" s="101"/>
    </row>
    <row r="141" spans="1:11" s="5" customFormat="1" ht="20.100000000000001" customHeight="1">
      <c r="A141" s="128"/>
      <c r="B141" s="201"/>
      <c r="C141" s="162" t="s">
        <v>252</v>
      </c>
      <c r="D141" s="23">
        <v>425223</v>
      </c>
      <c r="E141" s="41" t="s">
        <v>253</v>
      </c>
      <c r="F141" s="100">
        <f t="shared" si="6"/>
        <v>30000</v>
      </c>
      <c r="G141" s="156"/>
      <c r="H141" s="156"/>
      <c r="I141" s="101">
        <v>30000</v>
      </c>
      <c r="J141" s="101"/>
      <c r="K141" s="101"/>
    </row>
    <row r="142" spans="1:11" s="5" customFormat="1" ht="20.100000000000001" customHeight="1">
      <c r="A142" s="128"/>
      <c r="B142" s="201"/>
      <c r="C142" s="162" t="s">
        <v>254</v>
      </c>
      <c r="D142" s="23">
        <v>425224</v>
      </c>
      <c r="E142" s="41" t="s">
        <v>255</v>
      </c>
      <c r="F142" s="100">
        <f t="shared" si="6"/>
        <v>40000</v>
      </c>
      <c r="G142" s="156"/>
      <c r="H142" s="156"/>
      <c r="I142" s="101"/>
      <c r="J142" s="101"/>
      <c r="K142" s="101">
        <v>40000</v>
      </c>
    </row>
    <row r="143" spans="1:11" s="5" customFormat="1" ht="20.100000000000001" customHeight="1">
      <c r="A143" s="128"/>
      <c r="B143" s="201"/>
      <c r="C143" s="162" t="s">
        <v>256</v>
      </c>
      <c r="D143" s="23">
        <v>425225</v>
      </c>
      <c r="E143" s="41" t="s">
        <v>257</v>
      </c>
      <c r="F143" s="100">
        <f t="shared" si="6"/>
        <v>25400</v>
      </c>
      <c r="G143" s="156"/>
      <c r="H143" s="156"/>
      <c r="I143" s="101">
        <f>5000+20400</f>
        <v>25400</v>
      </c>
      <c r="J143" s="101"/>
      <c r="K143" s="101"/>
    </row>
    <row r="144" spans="1:11" s="5" customFormat="1" ht="20.100000000000001" customHeight="1">
      <c r="A144" s="128"/>
      <c r="B144" s="201"/>
      <c r="C144" s="162" t="s">
        <v>258</v>
      </c>
      <c r="D144" s="23">
        <v>425226</v>
      </c>
      <c r="E144" s="41" t="s">
        <v>259</v>
      </c>
      <c r="F144" s="100">
        <f t="shared" si="6"/>
        <v>10000</v>
      </c>
      <c r="G144" s="156"/>
      <c r="H144" s="156"/>
      <c r="I144" s="101">
        <v>10000</v>
      </c>
      <c r="J144" s="101"/>
      <c r="K144" s="101"/>
    </row>
    <row r="145" spans="1:11" s="5" customFormat="1" ht="20.100000000000001" customHeight="1">
      <c r="A145" s="128"/>
      <c r="B145" s="201"/>
      <c r="C145" s="162" t="s">
        <v>260</v>
      </c>
      <c r="D145" s="23">
        <v>425227</v>
      </c>
      <c r="E145" s="41" t="s">
        <v>261</v>
      </c>
      <c r="F145" s="100">
        <f t="shared" si="6"/>
        <v>40000</v>
      </c>
      <c r="G145" s="156"/>
      <c r="H145" s="156"/>
      <c r="I145" s="101">
        <v>40000</v>
      </c>
      <c r="J145" s="101"/>
      <c r="K145" s="101"/>
    </row>
    <row r="146" spans="1:11" s="5" customFormat="1" ht="24" customHeight="1">
      <c r="A146" s="172"/>
      <c r="B146" s="200"/>
      <c r="C146" s="173" t="s">
        <v>262</v>
      </c>
      <c r="D146" s="43">
        <v>425250</v>
      </c>
      <c r="E146" s="150" t="s">
        <v>263</v>
      </c>
      <c r="F146" s="105">
        <f t="shared" si="6"/>
        <v>1790000</v>
      </c>
      <c r="G146" s="156"/>
      <c r="H146" s="156"/>
      <c r="I146" s="156">
        <f>+I147+I148+I149+I150</f>
        <v>1790000</v>
      </c>
      <c r="J146" s="156"/>
      <c r="K146" s="156"/>
    </row>
    <row r="147" spans="1:11" s="5" customFormat="1" ht="25.5" customHeight="1">
      <c r="A147" s="128"/>
      <c r="B147" s="203"/>
      <c r="C147" s="162" t="s">
        <v>264</v>
      </c>
      <c r="D147" s="23">
        <v>425251</v>
      </c>
      <c r="E147" s="41" t="s">
        <v>263</v>
      </c>
      <c r="F147" s="100">
        <f t="shared" si="6"/>
        <v>366000</v>
      </c>
      <c r="G147" s="156"/>
      <c r="H147" s="101"/>
      <c r="I147" s="101">
        <v>366000</v>
      </c>
      <c r="J147" s="156"/>
      <c r="K147" s="156"/>
    </row>
    <row r="148" spans="1:11" s="5" customFormat="1" ht="20.100000000000001" customHeight="1">
      <c r="A148" s="128"/>
      <c r="B148" s="189"/>
      <c r="C148" s="162" t="s">
        <v>265</v>
      </c>
      <c r="D148" s="23">
        <v>42525104</v>
      </c>
      <c r="E148" s="41" t="s">
        <v>266</v>
      </c>
      <c r="F148" s="100">
        <f t="shared" si="6"/>
        <v>1320000</v>
      </c>
      <c r="G148" s="101"/>
      <c r="H148" s="101"/>
      <c r="I148" s="101">
        <v>1320000</v>
      </c>
      <c r="J148" s="101"/>
      <c r="K148" s="101"/>
    </row>
    <row r="149" spans="1:11" s="5" customFormat="1" ht="24" customHeight="1">
      <c r="A149" s="128"/>
      <c r="B149" s="201"/>
      <c r="C149" s="162" t="s">
        <v>267</v>
      </c>
      <c r="D149" s="23">
        <v>425252</v>
      </c>
      <c r="E149" s="150" t="s">
        <v>268</v>
      </c>
      <c r="F149" s="100">
        <f t="shared" si="6"/>
        <v>50000</v>
      </c>
      <c r="G149" s="101"/>
      <c r="H149" s="101"/>
      <c r="I149" s="101">
        <v>50000</v>
      </c>
      <c r="J149" s="101"/>
      <c r="K149" s="101"/>
    </row>
    <row r="150" spans="1:11" s="5" customFormat="1" ht="24" customHeight="1">
      <c r="A150" s="128"/>
      <c r="B150" s="204"/>
      <c r="C150" s="162" t="s">
        <v>269</v>
      </c>
      <c r="D150" s="23">
        <v>425253</v>
      </c>
      <c r="E150" s="150" t="s">
        <v>270</v>
      </c>
      <c r="F150" s="100">
        <f t="shared" si="6"/>
        <v>54000</v>
      </c>
      <c r="G150" s="101"/>
      <c r="H150" s="101"/>
      <c r="I150" s="101">
        <f>24000+30000</f>
        <v>54000</v>
      </c>
      <c r="J150" s="101"/>
      <c r="K150" s="101"/>
    </row>
    <row r="151" spans="1:11" s="5" customFormat="1" ht="30" customHeight="1">
      <c r="A151" s="112">
        <v>6</v>
      </c>
      <c r="B151" s="43">
        <v>426000</v>
      </c>
      <c r="C151" s="23"/>
      <c r="D151" s="45" t="s">
        <v>271</v>
      </c>
      <c r="E151" s="104"/>
      <c r="F151" s="105">
        <f t="shared" ref="F151:F161" si="7">SUM(G151:K151)</f>
        <v>64431775</v>
      </c>
      <c r="G151" s="105"/>
      <c r="H151" s="105">
        <f>+H152+H159+H160+H169+H181+H185</f>
        <v>1000000</v>
      </c>
      <c r="I151" s="105">
        <f>+I152+I158+I160+I169+I181+I185+I167</f>
        <v>62102774</v>
      </c>
      <c r="J151" s="105"/>
      <c r="K151" s="105">
        <f>+K152+K159+K160+K169+K181+K185</f>
        <v>1329001</v>
      </c>
    </row>
    <row r="152" spans="1:11" s="5" customFormat="1" ht="24.95" customHeight="1">
      <c r="A152" s="97"/>
      <c r="B152" s="2"/>
      <c r="C152" s="173" t="s">
        <v>272</v>
      </c>
      <c r="D152" s="43">
        <v>426100</v>
      </c>
      <c r="E152" s="150" t="s">
        <v>273</v>
      </c>
      <c r="F152" s="105">
        <f t="shared" si="7"/>
        <v>3660000</v>
      </c>
      <c r="G152" s="156"/>
      <c r="H152" s="156">
        <f>+H153+H154+H155+H156</f>
        <v>1000000</v>
      </c>
      <c r="I152" s="156">
        <f>+I153+I154+I155+I156</f>
        <v>2630000</v>
      </c>
      <c r="J152" s="156">
        <f>+J153+J154+J155+J156</f>
        <v>0</v>
      </c>
      <c r="K152" s="156">
        <f>+K153+K154+K155+K156+K157</f>
        <v>30000</v>
      </c>
    </row>
    <row r="153" spans="1:11" s="5" customFormat="1" ht="20.100000000000001" customHeight="1">
      <c r="A153" s="128"/>
      <c r="B153" s="203"/>
      <c r="C153" s="162" t="s">
        <v>274</v>
      </c>
      <c r="D153" s="23">
        <v>426111</v>
      </c>
      <c r="E153" s="41" t="s">
        <v>275</v>
      </c>
      <c r="F153" s="100">
        <f t="shared" si="7"/>
        <v>942000</v>
      </c>
      <c r="G153" s="101"/>
      <c r="H153" s="101"/>
      <c r="I153" s="101">
        <f>700000+50000+192000</f>
        <v>942000</v>
      </c>
      <c r="J153" s="101"/>
      <c r="K153" s="101"/>
    </row>
    <row r="154" spans="1:11" s="5" customFormat="1" ht="20.100000000000001" customHeight="1">
      <c r="A154" s="128"/>
      <c r="B154" s="201"/>
      <c r="C154" s="162" t="s">
        <v>276</v>
      </c>
      <c r="D154" s="23">
        <v>4261111</v>
      </c>
      <c r="E154" s="41" t="s">
        <v>277</v>
      </c>
      <c r="F154" s="100">
        <f t="shared" si="7"/>
        <v>1488000</v>
      </c>
      <c r="G154" s="101"/>
      <c r="H154" s="101"/>
      <c r="I154" s="101">
        <f>1680000-192000</f>
        <v>1488000</v>
      </c>
      <c r="J154" s="101"/>
      <c r="K154" s="101"/>
    </row>
    <row r="155" spans="1:11" s="5" customFormat="1" ht="20.100000000000001" customHeight="1">
      <c r="A155" s="128"/>
      <c r="B155" s="201"/>
      <c r="C155" s="162" t="s">
        <v>278</v>
      </c>
      <c r="D155" s="23">
        <v>4261112</v>
      </c>
      <c r="E155" s="41" t="s">
        <v>279</v>
      </c>
      <c r="F155" s="100">
        <f t="shared" si="7"/>
        <v>200000</v>
      </c>
      <c r="G155" s="101"/>
      <c r="H155" s="101"/>
      <c r="I155" s="101">
        <v>200000</v>
      </c>
      <c r="J155" s="101"/>
      <c r="K155" s="101"/>
    </row>
    <row r="156" spans="1:11" s="5" customFormat="1" ht="20.100000000000001" customHeight="1">
      <c r="A156" s="128"/>
      <c r="B156" s="201"/>
      <c r="C156" s="162" t="s">
        <v>280</v>
      </c>
      <c r="D156" s="23">
        <v>426123</v>
      </c>
      <c r="E156" s="41" t="s">
        <v>281</v>
      </c>
      <c r="F156" s="100">
        <f t="shared" si="7"/>
        <v>1000000</v>
      </c>
      <c r="G156" s="101"/>
      <c r="H156" s="101">
        <v>1000000</v>
      </c>
      <c r="I156" s="156"/>
      <c r="J156" s="101"/>
      <c r="K156" s="101"/>
    </row>
    <row r="157" spans="1:11" s="5" customFormat="1" ht="20.100000000000001" customHeight="1">
      <c r="A157" s="128"/>
      <c r="B157" s="201"/>
      <c r="C157" s="162" t="s">
        <v>282</v>
      </c>
      <c r="D157" s="23">
        <v>426131</v>
      </c>
      <c r="E157" s="41" t="s">
        <v>283</v>
      </c>
      <c r="F157" s="100">
        <f t="shared" si="7"/>
        <v>30000</v>
      </c>
      <c r="G157" s="101"/>
      <c r="H157" s="101"/>
      <c r="I157" s="156"/>
      <c r="J157" s="101"/>
      <c r="K157" s="101">
        <v>30000</v>
      </c>
    </row>
    <row r="158" spans="1:11" s="5" customFormat="1" ht="24.95" customHeight="1">
      <c r="A158" s="128"/>
      <c r="B158" s="173"/>
      <c r="C158" s="173" t="s">
        <v>284</v>
      </c>
      <c r="D158" s="43">
        <v>426300</v>
      </c>
      <c r="E158" s="150" t="s">
        <v>285</v>
      </c>
      <c r="F158" s="105">
        <f>SUM(G158:K158)</f>
        <v>200000</v>
      </c>
      <c r="G158" s="156"/>
      <c r="H158" s="156"/>
      <c r="I158" s="156"/>
      <c r="J158" s="156"/>
      <c r="K158" s="156">
        <f>+K159</f>
        <v>200000</v>
      </c>
    </row>
    <row r="159" spans="1:11" s="5" customFormat="1" ht="24.75" customHeight="1">
      <c r="A159" s="172"/>
      <c r="B159" s="129"/>
      <c r="C159" s="154" t="s">
        <v>286</v>
      </c>
      <c r="D159" s="23">
        <v>426311</v>
      </c>
      <c r="E159" s="41" t="s">
        <v>287</v>
      </c>
      <c r="F159" s="100">
        <f t="shared" si="7"/>
        <v>200000</v>
      </c>
      <c r="G159" s="101"/>
      <c r="H159" s="101"/>
      <c r="I159" s="101"/>
      <c r="J159" s="101"/>
      <c r="K159" s="101">
        <v>200000</v>
      </c>
    </row>
    <row r="160" spans="1:11" s="5" customFormat="1" ht="24.95" customHeight="1">
      <c r="A160" s="172"/>
      <c r="B160" s="158"/>
      <c r="C160" s="173" t="s">
        <v>288</v>
      </c>
      <c r="D160" s="43">
        <v>426400</v>
      </c>
      <c r="E160" s="150" t="s">
        <v>289</v>
      </c>
      <c r="F160" s="105">
        <f t="shared" si="7"/>
        <v>13749000</v>
      </c>
      <c r="G160" s="156"/>
      <c r="H160" s="156"/>
      <c r="I160" s="156">
        <f>+I161+I162+I163+I164+I165+I166</f>
        <v>13749000</v>
      </c>
      <c r="J160" s="156"/>
      <c r="K160" s="156"/>
    </row>
    <row r="161" spans="1:11" s="5" customFormat="1" ht="20.100000000000001" customHeight="1">
      <c r="A161" s="172"/>
      <c r="B161" s="203"/>
      <c r="C161" s="154" t="s">
        <v>290</v>
      </c>
      <c r="D161" s="23">
        <v>4264111</v>
      </c>
      <c r="E161" s="41" t="s">
        <v>291</v>
      </c>
      <c r="F161" s="100">
        <f t="shared" si="7"/>
        <v>500000</v>
      </c>
      <c r="G161" s="101"/>
      <c r="H161" s="101"/>
      <c r="I161" s="101">
        <v>500000</v>
      </c>
      <c r="J161" s="101"/>
      <c r="K161" s="101"/>
    </row>
    <row r="162" spans="1:11" s="5" customFormat="1" ht="20.100000000000001" customHeight="1">
      <c r="A162" s="172"/>
      <c r="B162" s="201"/>
      <c r="C162" s="154" t="s">
        <v>292</v>
      </c>
      <c r="D162" s="23">
        <v>4264112</v>
      </c>
      <c r="E162" s="41" t="s">
        <v>293</v>
      </c>
      <c r="F162" s="100">
        <f t="shared" ref="F162:F169" si="8">SUM(G162:K162)</f>
        <v>680000</v>
      </c>
      <c r="G162" s="101"/>
      <c r="H162" s="101"/>
      <c r="I162" s="101">
        <v>680000</v>
      </c>
      <c r="J162" s="101"/>
      <c r="K162" s="101"/>
    </row>
    <row r="163" spans="1:11" s="5" customFormat="1" ht="20.100000000000001" customHeight="1">
      <c r="A163" s="172"/>
      <c r="B163" s="201"/>
      <c r="C163" s="154" t="s">
        <v>294</v>
      </c>
      <c r="D163" s="23">
        <v>426412</v>
      </c>
      <c r="E163" s="41" t="s">
        <v>295</v>
      </c>
      <c r="F163" s="100">
        <f t="shared" si="8"/>
        <v>11600000</v>
      </c>
      <c r="G163" s="101"/>
      <c r="H163" s="101"/>
      <c r="I163" s="101">
        <f>11000000+200000+400000</f>
        <v>11600000</v>
      </c>
      <c r="J163" s="101"/>
      <c r="K163" s="205"/>
    </row>
    <row r="164" spans="1:11" s="5" customFormat="1" ht="20.100000000000001" customHeight="1">
      <c r="A164" s="172"/>
      <c r="B164" s="201"/>
      <c r="C164" s="154" t="s">
        <v>296</v>
      </c>
      <c r="D164" s="23">
        <v>426413</v>
      </c>
      <c r="E164" s="41" t="s">
        <v>297</v>
      </c>
      <c r="F164" s="100">
        <f t="shared" si="8"/>
        <v>60000</v>
      </c>
      <c r="G164" s="101"/>
      <c r="H164" s="101"/>
      <c r="I164" s="101">
        <v>60000</v>
      </c>
      <c r="J164" s="101"/>
      <c r="K164" s="101"/>
    </row>
    <row r="165" spans="1:11" s="5" customFormat="1" ht="20.100000000000001" customHeight="1">
      <c r="A165" s="172"/>
      <c r="B165" s="201"/>
      <c r="C165" s="154" t="s">
        <v>298</v>
      </c>
      <c r="D165" s="23">
        <v>4264911</v>
      </c>
      <c r="E165" s="41" t="s">
        <v>299</v>
      </c>
      <c r="F165" s="100">
        <f t="shared" si="8"/>
        <v>743000</v>
      </c>
      <c r="G165" s="101"/>
      <c r="H165" s="101"/>
      <c r="I165" s="101">
        <f>1062000+150000-400000-63000-6000</f>
        <v>743000</v>
      </c>
      <c r="J165" s="101"/>
      <c r="K165" s="101"/>
    </row>
    <row r="166" spans="1:11" s="5" customFormat="1" ht="20.100000000000001" customHeight="1">
      <c r="A166" s="172"/>
      <c r="B166" s="204"/>
      <c r="C166" s="154" t="s">
        <v>300</v>
      </c>
      <c r="D166" s="23">
        <v>4264912</v>
      </c>
      <c r="E166" s="41" t="s">
        <v>301</v>
      </c>
      <c r="F166" s="100">
        <f t="shared" si="8"/>
        <v>166000</v>
      </c>
      <c r="G166" s="101"/>
      <c r="H166" s="101"/>
      <c r="I166" s="101">
        <f>120000+40000+6000</f>
        <v>166000</v>
      </c>
      <c r="J166" s="101"/>
      <c r="K166" s="101"/>
    </row>
    <row r="167" spans="1:11" s="5" customFormat="1" ht="20.100000000000001" customHeight="1">
      <c r="A167" s="172"/>
      <c r="B167" s="204"/>
      <c r="C167" s="173" t="s">
        <v>302</v>
      </c>
      <c r="D167" s="43">
        <v>426500</v>
      </c>
      <c r="E167" s="41" t="s">
        <v>303</v>
      </c>
      <c r="F167" s="105">
        <f>+G167+H167+I167+J167+K167</f>
        <v>400000</v>
      </c>
      <c r="G167" s="156"/>
      <c r="H167" s="156"/>
      <c r="I167" s="156">
        <f>+I168</f>
        <v>400000</v>
      </c>
      <c r="J167" s="156"/>
      <c r="K167" s="156"/>
    </row>
    <row r="168" spans="1:11" s="5" customFormat="1" ht="20.100000000000001" customHeight="1">
      <c r="A168" s="172"/>
      <c r="B168" s="204"/>
      <c r="C168" s="173" t="s">
        <v>304</v>
      </c>
      <c r="D168" s="23">
        <v>426591</v>
      </c>
      <c r="E168" s="41" t="s">
        <v>305</v>
      </c>
      <c r="F168" s="100">
        <f>+G168+H168+I168+J168+K168</f>
        <v>400000</v>
      </c>
      <c r="G168" s="101"/>
      <c r="H168" s="101"/>
      <c r="I168" s="101">
        <v>400000</v>
      </c>
      <c r="J168" s="101"/>
      <c r="K168" s="101"/>
    </row>
    <row r="169" spans="1:11" s="5" customFormat="1" ht="26.25" customHeight="1">
      <c r="A169" s="172"/>
      <c r="B169" s="158"/>
      <c r="C169" s="173" t="s">
        <v>306</v>
      </c>
      <c r="D169" s="43">
        <v>426700</v>
      </c>
      <c r="E169" s="150" t="s">
        <v>307</v>
      </c>
      <c r="F169" s="105">
        <f t="shared" si="8"/>
        <v>43697255</v>
      </c>
      <c r="G169" s="156"/>
      <c r="H169" s="156"/>
      <c r="I169" s="156">
        <f>+I170+I174+I175+I178</f>
        <v>42670254</v>
      </c>
      <c r="J169" s="156"/>
      <c r="K169" s="156">
        <f>+K170+K174+K175+K178</f>
        <v>1027001</v>
      </c>
    </row>
    <row r="170" spans="1:11" s="5" customFormat="1" ht="20.100000000000001" customHeight="1">
      <c r="A170" s="172"/>
      <c r="B170" s="98"/>
      <c r="C170" s="173" t="s">
        <v>308</v>
      </c>
      <c r="D170" s="43">
        <v>426710</v>
      </c>
      <c r="E170" s="41" t="s">
        <v>309</v>
      </c>
      <c r="F170" s="105">
        <f>+G170+H170+I170+J170+K170</f>
        <v>6807856</v>
      </c>
      <c r="G170" s="156"/>
      <c r="H170" s="156"/>
      <c r="I170" s="156">
        <f>+I171+I173+I172</f>
        <v>6800000</v>
      </c>
      <c r="J170" s="156"/>
      <c r="K170" s="156">
        <f>+K171+K173+K172</f>
        <v>7856</v>
      </c>
    </row>
    <row r="171" spans="1:11" s="5" customFormat="1" ht="20.100000000000001" customHeight="1">
      <c r="A171" s="128"/>
      <c r="B171" s="203"/>
      <c r="C171" s="162" t="s">
        <v>310</v>
      </c>
      <c r="D171" s="23">
        <v>426711</v>
      </c>
      <c r="E171" s="41" t="s">
        <v>311</v>
      </c>
      <c r="F171" s="100">
        <f>+G171+H171+I171+J171+K171</f>
        <v>6197856</v>
      </c>
      <c r="G171" s="101"/>
      <c r="H171" s="101"/>
      <c r="I171" s="101">
        <f>6200000+40000-50000</f>
        <v>6190000</v>
      </c>
      <c r="J171" s="101"/>
      <c r="K171" s="101">
        <f>2000+5856</f>
        <v>7856</v>
      </c>
    </row>
    <row r="172" spans="1:11" s="5" customFormat="1" ht="20.100000000000001" customHeight="1">
      <c r="A172" s="128"/>
      <c r="B172" s="201"/>
      <c r="C172" s="162" t="s">
        <v>312</v>
      </c>
      <c r="D172" s="23">
        <v>42671103</v>
      </c>
      <c r="E172" s="41" t="s">
        <v>313</v>
      </c>
      <c r="F172" s="100">
        <f>+G172+H172+I172+J172+K172</f>
        <v>530000</v>
      </c>
      <c r="G172" s="101"/>
      <c r="H172" s="101"/>
      <c r="I172" s="101">
        <f>480000+50000</f>
        <v>530000</v>
      </c>
      <c r="J172" s="101"/>
      <c r="K172" s="101"/>
    </row>
    <row r="173" spans="1:11" s="5" customFormat="1" ht="20.100000000000001" customHeight="1">
      <c r="A173" s="128"/>
      <c r="B173" s="201"/>
      <c r="C173" s="162" t="s">
        <v>314</v>
      </c>
      <c r="D173" s="23">
        <v>42671105</v>
      </c>
      <c r="E173" s="41" t="s">
        <v>315</v>
      </c>
      <c r="F173" s="100">
        <f>+G173+H173+I173</f>
        <v>80000</v>
      </c>
      <c r="G173" s="101"/>
      <c r="H173" s="101"/>
      <c r="I173" s="101">
        <v>80000</v>
      </c>
      <c r="J173" s="101"/>
      <c r="K173" s="101"/>
    </row>
    <row r="174" spans="1:11" s="5" customFormat="1" ht="20.100000000000001" customHeight="1">
      <c r="A174" s="172"/>
      <c r="B174" s="129"/>
      <c r="C174" s="173" t="s">
        <v>316</v>
      </c>
      <c r="D174" s="43">
        <v>426721</v>
      </c>
      <c r="E174" s="150" t="s">
        <v>317</v>
      </c>
      <c r="F174" s="105">
        <f t="shared" ref="F174:F180" si="9">+G174+H174+I174+J174+K174</f>
        <v>9991000</v>
      </c>
      <c r="G174" s="101"/>
      <c r="H174" s="101"/>
      <c r="I174" s="156">
        <f>9006600+1340710-700000-200000-456310</f>
        <v>8991000</v>
      </c>
      <c r="J174" s="101"/>
      <c r="K174" s="101">
        <v>1000000</v>
      </c>
    </row>
    <row r="175" spans="1:11" s="5" customFormat="1" ht="20.100000000000001" customHeight="1">
      <c r="A175" s="172"/>
      <c r="B175" s="2"/>
      <c r="C175" s="173" t="s">
        <v>318</v>
      </c>
      <c r="D175" s="43">
        <v>426750</v>
      </c>
      <c r="E175" s="150" t="s">
        <v>319</v>
      </c>
      <c r="F175" s="105">
        <f>SUM(G175:K175)</f>
        <v>21949254</v>
      </c>
      <c r="G175" s="101"/>
      <c r="H175" s="156"/>
      <c r="I175" s="156">
        <f>SUM(I176:I177)</f>
        <v>21949254</v>
      </c>
      <c r="J175" s="156"/>
      <c r="K175" s="156">
        <f>SUM(K176:K177)</f>
        <v>0</v>
      </c>
    </row>
    <row r="176" spans="1:11" s="5" customFormat="1" ht="20.100000000000001" customHeight="1">
      <c r="A176" s="172"/>
      <c r="B176" s="203"/>
      <c r="C176" s="154" t="s">
        <v>320</v>
      </c>
      <c r="D176" s="23">
        <v>426751</v>
      </c>
      <c r="E176" s="41" t="s">
        <v>321</v>
      </c>
      <c r="F176" s="100">
        <f t="shared" si="9"/>
        <v>13116000</v>
      </c>
      <c r="G176" s="101"/>
      <c r="H176" s="101"/>
      <c r="I176" s="101">
        <f>13091000+25000</f>
        <v>13116000</v>
      </c>
      <c r="J176" s="101"/>
      <c r="K176" s="101"/>
    </row>
    <row r="177" spans="1:11" s="5" customFormat="1" ht="20.100000000000001" customHeight="1">
      <c r="A177" s="172"/>
      <c r="B177" s="174"/>
      <c r="C177" s="154" t="s">
        <v>322</v>
      </c>
      <c r="D177" s="206">
        <v>42675108</v>
      </c>
      <c r="E177" s="41" t="s">
        <v>323</v>
      </c>
      <c r="F177" s="100">
        <f t="shared" si="9"/>
        <v>8833254</v>
      </c>
      <c r="G177" s="101"/>
      <c r="H177" s="101"/>
      <c r="I177" s="101">
        <v>8833254</v>
      </c>
      <c r="J177" s="101"/>
      <c r="K177" s="101"/>
    </row>
    <row r="178" spans="1:11" s="5" customFormat="1" ht="20.100000000000001" customHeight="1">
      <c r="A178" s="176"/>
      <c r="B178" s="158"/>
      <c r="C178" s="173" t="s">
        <v>324</v>
      </c>
      <c r="D178" s="43">
        <v>426790</v>
      </c>
      <c r="E178" s="150" t="s">
        <v>325</v>
      </c>
      <c r="F178" s="105">
        <f t="shared" si="9"/>
        <v>4949145</v>
      </c>
      <c r="G178" s="156"/>
      <c r="H178" s="156"/>
      <c r="I178" s="156">
        <f>I179+I180</f>
        <v>4930000</v>
      </c>
      <c r="J178" s="156"/>
      <c r="K178" s="156">
        <f>K179</f>
        <v>19145</v>
      </c>
    </row>
    <row r="179" spans="1:11" s="5" customFormat="1" ht="20.100000000000001" customHeight="1">
      <c r="A179" s="172"/>
      <c r="B179" s="189"/>
      <c r="C179" s="154" t="s">
        <v>326</v>
      </c>
      <c r="D179" s="23">
        <v>42679128</v>
      </c>
      <c r="E179" s="41" t="s">
        <v>327</v>
      </c>
      <c r="F179" s="100">
        <f t="shared" si="9"/>
        <v>4519145</v>
      </c>
      <c r="G179" s="101"/>
      <c r="H179" s="101"/>
      <c r="I179" s="101">
        <v>4500000</v>
      </c>
      <c r="J179" s="101"/>
      <c r="K179" s="101">
        <f>18968+177</f>
        <v>19145</v>
      </c>
    </row>
    <row r="180" spans="1:11" s="5" customFormat="1" ht="20.100000000000001" customHeight="1">
      <c r="A180" s="172"/>
      <c r="B180" s="189"/>
      <c r="C180" s="154" t="s">
        <v>328</v>
      </c>
      <c r="D180" s="23">
        <v>42679101</v>
      </c>
      <c r="E180" s="41" t="s">
        <v>329</v>
      </c>
      <c r="F180" s="100">
        <f t="shared" si="9"/>
        <v>430000</v>
      </c>
      <c r="G180" s="101"/>
      <c r="H180" s="101"/>
      <c r="I180" s="101">
        <v>430000</v>
      </c>
      <c r="J180" s="101"/>
      <c r="K180" s="101"/>
    </row>
    <row r="181" spans="1:11" s="5" customFormat="1" ht="24.95" customHeight="1">
      <c r="A181" s="172"/>
      <c r="B181" s="98"/>
      <c r="C181" s="173" t="s">
        <v>330</v>
      </c>
      <c r="D181" s="43">
        <v>426800</v>
      </c>
      <c r="E181" s="150" t="s">
        <v>331</v>
      </c>
      <c r="F181" s="105">
        <f t="shared" ref="F181:F197" si="10">SUM(G181:K181)</f>
        <v>1680000</v>
      </c>
      <c r="G181" s="156"/>
      <c r="H181" s="156"/>
      <c r="I181" s="156">
        <f>+I182+I184+I183</f>
        <v>1608000</v>
      </c>
      <c r="J181" s="156"/>
      <c r="K181" s="156">
        <f>+K184</f>
        <v>72000</v>
      </c>
    </row>
    <row r="182" spans="1:11" s="5" customFormat="1" ht="21" customHeight="1">
      <c r="A182" s="128"/>
      <c r="B182" s="203"/>
      <c r="C182" s="162" t="s">
        <v>332</v>
      </c>
      <c r="D182" s="23">
        <v>426811</v>
      </c>
      <c r="E182" s="41" t="s">
        <v>333</v>
      </c>
      <c r="F182" s="100">
        <f t="shared" si="10"/>
        <v>1500000</v>
      </c>
      <c r="G182" s="101"/>
      <c r="H182" s="101"/>
      <c r="I182" s="101">
        <v>1500000</v>
      </c>
      <c r="J182" s="101"/>
      <c r="K182" s="101"/>
    </row>
    <row r="183" spans="1:11" s="5" customFormat="1" ht="21" customHeight="1">
      <c r="A183" s="128"/>
      <c r="B183" s="201"/>
      <c r="C183" s="162" t="s">
        <v>334</v>
      </c>
      <c r="D183" s="23">
        <v>426812</v>
      </c>
      <c r="E183" s="41" t="s">
        <v>335</v>
      </c>
      <c r="F183" s="100">
        <f t="shared" si="10"/>
        <v>108000</v>
      </c>
      <c r="G183" s="101"/>
      <c r="H183" s="101"/>
      <c r="I183" s="101">
        <v>108000</v>
      </c>
      <c r="J183" s="101"/>
      <c r="K183" s="101"/>
    </row>
    <row r="184" spans="1:11" s="5" customFormat="1" ht="21" customHeight="1">
      <c r="A184" s="128"/>
      <c r="B184" s="201"/>
      <c r="C184" s="162" t="s">
        <v>336</v>
      </c>
      <c r="D184" s="23">
        <v>4268292</v>
      </c>
      <c r="E184" s="41" t="s">
        <v>337</v>
      </c>
      <c r="F184" s="100">
        <f t="shared" si="10"/>
        <v>72000</v>
      </c>
      <c r="G184" s="101"/>
      <c r="H184" s="101"/>
      <c r="I184" s="101"/>
      <c r="J184" s="101"/>
      <c r="K184" s="101">
        <v>72000</v>
      </c>
    </row>
    <row r="185" spans="1:11" s="5" customFormat="1" ht="21" customHeight="1">
      <c r="A185" s="172"/>
      <c r="B185" s="158"/>
      <c r="C185" s="173" t="s">
        <v>338</v>
      </c>
      <c r="D185" s="43">
        <v>426900</v>
      </c>
      <c r="E185" s="150" t="s">
        <v>339</v>
      </c>
      <c r="F185" s="105">
        <f t="shared" si="10"/>
        <v>1045520</v>
      </c>
      <c r="G185" s="156"/>
      <c r="H185" s="156"/>
      <c r="I185" s="156">
        <f>SUM(I186:I197)</f>
        <v>1045520</v>
      </c>
      <c r="J185" s="156"/>
      <c r="K185" s="156"/>
    </row>
    <row r="186" spans="1:11" s="5" customFormat="1" ht="21" customHeight="1">
      <c r="A186" s="172"/>
      <c r="B186" s="152"/>
      <c r="C186" s="154" t="s">
        <v>340</v>
      </c>
      <c r="D186" s="23">
        <v>42691101</v>
      </c>
      <c r="E186" s="41" t="s">
        <v>341</v>
      </c>
      <c r="F186" s="100">
        <f t="shared" si="10"/>
        <v>268000</v>
      </c>
      <c r="G186" s="101"/>
      <c r="H186" s="101"/>
      <c r="I186" s="101">
        <v>268000</v>
      </c>
      <c r="J186" s="101"/>
      <c r="K186" s="101"/>
    </row>
    <row r="187" spans="1:11" s="5" customFormat="1" ht="21" customHeight="1">
      <c r="A187" s="172"/>
      <c r="B187" s="152"/>
      <c r="C187" s="154" t="s">
        <v>342</v>
      </c>
      <c r="D187" s="23">
        <v>42691102</v>
      </c>
      <c r="E187" s="41" t="s">
        <v>343</v>
      </c>
      <c r="F187" s="100">
        <f t="shared" si="10"/>
        <v>150000</v>
      </c>
      <c r="G187" s="101"/>
      <c r="H187" s="101"/>
      <c r="I187" s="101">
        <v>150000</v>
      </c>
      <c r="J187" s="101"/>
      <c r="K187" s="101"/>
    </row>
    <row r="188" spans="1:11" s="5" customFormat="1" ht="21" customHeight="1">
      <c r="A188" s="172"/>
      <c r="B188" s="152"/>
      <c r="C188" s="154" t="s">
        <v>344</v>
      </c>
      <c r="D188" s="23">
        <v>42691103</v>
      </c>
      <c r="E188" s="41" t="s">
        <v>345</v>
      </c>
      <c r="F188" s="100">
        <f t="shared" si="10"/>
        <v>95520</v>
      </c>
      <c r="G188" s="101"/>
      <c r="H188" s="101"/>
      <c r="I188" s="101">
        <v>95520</v>
      </c>
      <c r="J188" s="101"/>
      <c r="K188" s="101"/>
    </row>
    <row r="189" spans="1:11" s="5" customFormat="1" ht="21" customHeight="1">
      <c r="A189" s="172"/>
      <c r="B189" s="152"/>
      <c r="C189" s="154" t="s">
        <v>346</v>
      </c>
      <c r="D189" s="23">
        <v>42691104</v>
      </c>
      <c r="E189" s="41" t="s">
        <v>347</v>
      </c>
      <c r="F189" s="100">
        <f t="shared" si="10"/>
        <v>84000</v>
      </c>
      <c r="G189" s="101"/>
      <c r="H189" s="101"/>
      <c r="I189" s="101">
        <v>84000</v>
      </c>
      <c r="J189" s="101"/>
      <c r="K189" s="101"/>
    </row>
    <row r="190" spans="1:11" s="5" customFormat="1" ht="21" customHeight="1">
      <c r="A190" s="172"/>
      <c r="B190" s="152"/>
      <c r="C190" s="154" t="s">
        <v>348</v>
      </c>
      <c r="D190" s="23">
        <v>42691105</v>
      </c>
      <c r="E190" s="41" t="s">
        <v>349</v>
      </c>
      <c r="F190" s="100">
        <f t="shared" si="10"/>
        <v>72000</v>
      </c>
      <c r="G190" s="101"/>
      <c r="H190" s="101"/>
      <c r="I190" s="101">
        <v>72000</v>
      </c>
      <c r="J190" s="101"/>
      <c r="K190" s="101"/>
    </row>
    <row r="191" spans="1:11" s="5" customFormat="1" ht="21" customHeight="1">
      <c r="A191" s="172"/>
      <c r="B191" s="152"/>
      <c r="C191" s="154" t="s">
        <v>350</v>
      </c>
      <c r="D191" s="23">
        <v>42691106</v>
      </c>
      <c r="E191" s="41" t="s">
        <v>351</v>
      </c>
      <c r="F191" s="100">
        <f t="shared" si="10"/>
        <v>40000</v>
      </c>
      <c r="G191" s="101"/>
      <c r="H191" s="101"/>
      <c r="I191" s="101">
        <v>40000</v>
      </c>
      <c r="J191" s="101"/>
      <c r="K191" s="101"/>
    </row>
    <row r="192" spans="1:11" s="5" customFormat="1" ht="21" customHeight="1">
      <c r="A192" s="172"/>
      <c r="B192" s="152"/>
      <c r="C192" s="154" t="s">
        <v>352</v>
      </c>
      <c r="D192" s="23">
        <v>42691107</v>
      </c>
      <c r="E192" s="41" t="s">
        <v>353</v>
      </c>
      <c r="F192" s="100">
        <f t="shared" si="10"/>
        <v>40000</v>
      </c>
      <c r="G192" s="101"/>
      <c r="H192" s="101"/>
      <c r="I192" s="101">
        <v>40000</v>
      </c>
      <c r="J192" s="101"/>
      <c r="K192" s="101"/>
    </row>
    <row r="193" spans="1:11" s="5" customFormat="1" ht="21" customHeight="1">
      <c r="A193" s="172"/>
      <c r="B193" s="201"/>
      <c r="C193" s="154" t="s">
        <v>354</v>
      </c>
      <c r="D193" s="23">
        <v>426912</v>
      </c>
      <c r="E193" s="41" t="s">
        <v>355</v>
      </c>
      <c r="F193" s="100">
        <f t="shared" si="10"/>
        <v>80000</v>
      </c>
      <c r="G193" s="101"/>
      <c r="H193" s="101"/>
      <c r="I193" s="101">
        <v>80000</v>
      </c>
      <c r="J193" s="101"/>
      <c r="K193" s="101"/>
    </row>
    <row r="194" spans="1:11" s="5" customFormat="1" ht="21" customHeight="1">
      <c r="A194" s="172"/>
      <c r="B194" s="201"/>
      <c r="C194" s="154" t="s">
        <v>356</v>
      </c>
      <c r="D194" s="23">
        <v>4269121</v>
      </c>
      <c r="E194" s="41" t="s">
        <v>357</v>
      </c>
      <c r="F194" s="100">
        <f t="shared" si="10"/>
        <v>42000</v>
      </c>
      <c r="G194" s="101"/>
      <c r="H194" s="101"/>
      <c r="I194" s="101">
        <v>42000</v>
      </c>
      <c r="J194" s="101"/>
      <c r="K194" s="101"/>
    </row>
    <row r="195" spans="1:11" s="5" customFormat="1" ht="21" customHeight="1">
      <c r="A195" s="172"/>
      <c r="B195" s="201"/>
      <c r="C195" s="154" t="s">
        <v>358</v>
      </c>
      <c r="D195" s="23">
        <v>4269122</v>
      </c>
      <c r="E195" s="41" t="s">
        <v>359</v>
      </c>
      <c r="F195" s="100">
        <f t="shared" si="10"/>
        <v>100000</v>
      </c>
      <c r="G195" s="101"/>
      <c r="H195" s="101"/>
      <c r="I195" s="101">
        <v>100000</v>
      </c>
      <c r="J195" s="101"/>
      <c r="K195" s="101"/>
    </row>
    <row r="196" spans="1:11" s="5" customFormat="1" ht="21" customHeight="1">
      <c r="A196" s="172"/>
      <c r="B196" s="201"/>
      <c r="C196" s="154" t="s">
        <v>360</v>
      </c>
      <c r="D196" s="23">
        <v>426913</v>
      </c>
      <c r="E196" s="41" t="s">
        <v>361</v>
      </c>
      <c r="F196" s="100">
        <f t="shared" si="10"/>
        <v>50000</v>
      </c>
      <c r="G196" s="101"/>
      <c r="H196" s="101"/>
      <c r="I196" s="101">
        <v>50000</v>
      </c>
      <c r="J196" s="101"/>
      <c r="K196" s="101"/>
    </row>
    <row r="197" spans="1:11" s="5" customFormat="1" ht="21" customHeight="1" thickBot="1">
      <c r="A197" s="172"/>
      <c r="B197" s="201"/>
      <c r="C197" s="207" t="s">
        <v>362</v>
      </c>
      <c r="D197" s="53">
        <v>426914</v>
      </c>
      <c r="E197" s="144" t="s">
        <v>363</v>
      </c>
      <c r="F197" s="145">
        <f t="shared" si="10"/>
        <v>24000</v>
      </c>
      <c r="G197" s="208"/>
      <c r="H197" s="208"/>
      <c r="I197" s="208">
        <v>24000</v>
      </c>
      <c r="J197" s="208"/>
      <c r="K197" s="208"/>
    </row>
    <row r="198" spans="1:11" s="5" customFormat="1" ht="29.25" customHeight="1" thickTop="1" thickBot="1">
      <c r="A198" s="209" t="s">
        <v>35</v>
      </c>
      <c r="B198" s="72">
        <v>440000</v>
      </c>
      <c r="C198" s="210"/>
      <c r="D198" s="29" t="s">
        <v>364</v>
      </c>
      <c r="E198" s="211"/>
      <c r="F198" s="212">
        <f>+G198+H198+I198+J198+K198</f>
        <v>50000</v>
      </c>
      <c r="G198" s="71"/>
      <c r="H198" s="71"/>
      <c r="I198" s="71"/>
      <c r="J198" s="71"/>
      <c r="K198" s="71">
        <f>+K199</f>
        <v>50000</v>
      </c>
    </row>
    <row r="199" spans="1:11" s="5" customFormat="1" ht="20.25" customHeight="1" thickTop="1" thickBot="1">
      <c r="A199" s="172"/>
      <c r="B199" s="189"/>
      <c r="C199" s="213"/>
      <c r="D199" s="66">
        <v>444211</v>
      </c>
      <c r="E199" s="214" t="s">
        <v>365</v>
      </c>
      <c r="F199" s="215">
        <f>+K199</f>
        <v>50000</v>
      </c>
      <c r="G199" s="216"/>
      <c r="H199" s="216"/>
      <c r="I199" s="216"/>
      <c r="J199" s="216"/>
      <c r="K199" s="216">
        <v>50000</v>
      </c>
    </row>
    <row r="200" spans="1:11" s="5" customFormat="1" ht="26.25" customHeight="1" thickTop="1" thickBot="1">
      <c r="A200" s="89" t="s">
        <v>38</v>
      </c>
      <c r="B200" s="217">
        <v>482000</v>
      </c>
      <c r="C200" s="218"/>
      <c r="D200" s="91" t="s">
        <v>366</v>
      </c>
      <c r="E200" s="219"/>
      <c r="F200" s="220">
        <f>SUM(G200:K200)</f>
        <v>550000</v>
      </c>
      <c r="G200" s="220"/>
      <c r="H200" s="220"/>
      <c r="I200" s="220">
        <f>+I201+I203</f>
        <v>230000</v>
      </c>
      <c r="J200" s="220"/>
      <c r="K200" s="220">
        <f>+K201+K203+K204+K202</f>
        <v>320000</v>
      </c>
    </row>
    <row r="201" spans="1:11" s="5" customFormat="1" ht="20.100000000000001" customHeight="1" thickTop="1">
      <c r="A201" s="112"/>
      <c r="B201" s="194"/>
      <c r="C201" s="221" t="s">
        <v>367</v>
      </c>
      <c r="D201" s="222">
        <v>482131</v>
      </c>
      <c r="E201" s="196" t="s">
        <v>368</v>
      </c>
      <c r="F201" s="223">
        <f t="shared" ref="F201:F220" si="11">+G201+H201+I201+J201+K201</f>
        <v>150000</v>
      </c>
      <c r="G201" s="224"/>
      <c r="H201" s="224"/>
      <c r="I201" s="224">
        <f>200000-50000</f>
        <v>150000</v>
      </c>
      <c r="J201" s="224"/>
      <c r="K201" s="224"/>
    </row>
    <row r="202" spans="1:11" s="5" customFormat="1" ht="20.100000000000001" customHeight="1">
      <c r="A202" s="112"/>
      <c r="B202" s="194"/>
      <c r="C202" s="221" t="s">
        <v>369</v>
      </c>
      <c r="D202" s="222">
        <v>4821912</v>
      </c>
      <c r="E202" s="196" t="s">
        <v>370</v>
      </c>
      <c r="F202" s="223">
        <f t="shared" si="11"/>
        <v>300000</v>
      </c>
      <c r="G202" s="224"/>
      <c r="H202" s="224"/>
      <c r="I202" s="224"/>
      <c r="J202" s="224"/>
      <c r="K202" s="224">
        <v>300000</v>
      </c>
    </row>
    <row r="203" spans="1:11" s="5" customFormat="1" ht="20.100000000000001" customHeight="1">
      <c r="A203" s="102"/>
      <c r="B203" s="173"/>
      <c r="C203" s="221" t="s">
        <v>371</v>
      </c>
      <c r="D203" s="23">
        <v>482211</v>
      </c>
      <c r="E203" s="41" t="s">
        <v>372</v>
      </c>
      <c r="F203" s="100">
        <f t="shared" si="11"/>
        <v>80000</v>
      </c>
      <c r="G203" s="101"/>
      <c r="H203" s="101"/>
      <c r="I203" s="101">
        <v>80000</v>
      </c>
      <c r="J203" s="101"/>
      <c r="K203" s="101"/>
    </row>
    <row r="204" spans="1:11" s="5" customFormat="1" ht="20.100000000000001" customHeight="1" thickBot="1">
      <c r="A204" s="102"/>
      <c r="B204" s="173"/>
      <c r="C204" s="221" t="s">
        <v>373</v>
      </c>
      <c r="D204" s="23">
        <v>482251</v>
      </c>
      <c r="E204" s="41" t="s">
        <v>374</v>
      </c>
      <c r="F204" s="100">
        <f t="shared" si="11"/>
        <v>20000</v>
      </c>
      <c r="G204" s="101"/>
      <c r="H204" s="101"/>
      <c r="I204" s="101"/>
      <c r="J204" s="101"/>
      <c r="K204" s="101">
        <v>20000</v>
      </c>
    </row>
    <row r="205" spans="1:11" s="5" customFormat="1" ht="25.5" customHeight="1" thickTop="1" thickBot="1">
      <c r="A205" s="89" t="s">
        <v>40</v>
      </c>
      <c r="B205" s="217">
        <v>483000</v>
      </c>
      <c r="C205" s="218"/>
      <c r="D205" s="225" t="s">
        <v>375</v>
      </c>
      <c r="E205" s="226"/>
      <c r="F205" s="93">
        <f t="shared" si="11"/>
        <v>3600000</v>
      </c>
      <c r="G205" s="220"/>
      <c r="H205" s="220"/>
      <c r="I205" s="220"/>
      <c r="J205" s="220">
        <f>+J206</f>
        <v>0</v>
      </c>
      <c r="K205" s="220">
        <f>+K206</f>
        <v>3600000</v>
      </c>
    </row>
    <row r="206" spans="1:11" s="5" customFormat="1" ht="24" customHeight="1" thickTop="1" thickBot="1">
      <c r="A206" s="94"/>
      <c r="B206" s="189"/>
      <c r="C206" s="213" t="s">
        <v>376</v>
      </c>
      <c r="D206" s="66">
        <v>483111</v>
      </c>
      <c r="E206" s="214" t="s">
        <v>377</v>
      </c>
      <c r="F206" s="215">
        <f t="shared" si="11"/>
        <v>3600000</v>
      </c>
      <c r="G206" s="216"/>
      <c r="H206" s="216"/>
      <c r="I206" s="216"/>
      <c r="J206" s="216"/>
      <c r="K206" s="216">
        <v>3600000</v>
      </c>
    </row>
    <row r="207" spans="1:11" s="5" customFormat="1" ht="27" customHeight="1" thickTop="1" thickBot="1">
      <c r="A207" s="90" t="s">
        <v>378</v>
      </c>
      <c r="B207" s="227" t="s">
        <v>379</v>
      </c>
      <c r="C207" s="228" t="s">
        <v>380</v>
      </c>
      <c r="D207" s="225" t="s">
        <v>381</v>
      </c>
      <c r="E207" s="226"/>
      <c r="F207" s="93">
        <f t="shared" si="11"/>
        <v>15766000</v>
      </c>
      <c r="G207" s="93"/>
      <c r="H207" s="93">
        <f>+H208+H209+H210+H212+H218+H220+H219+H214+H215+H216+H211</f>
        <v>14000000</v>
      </c>
      <c r="I207" s="93"/>
      <c r="J207" s="93">
        <f>+J209++J210+J212+J208+J218+J220</f>
        <v>0</v>
      </c>
      <c r="K207" s="93">
        <f>+K209++K210+K212+K208+K218+K220+K217+K211+K213+K214+K215</f>
        <v>1766000</v>
      </c>
    </row>
    <row r="208" spans="1:11" s="5" customFormat="1" ht="21.95" customHeight="1" thickTop="1">
      <c r="A208" s="112"/>
      <c r="B208" s="194"/>
      <c r="C208" s="229" t="s">
        <v>382</v>
      </c>
      <c r="D208" s="222">
        <v>511322</v>
      </c>
      <c r="E208" s="230" t="s">
        <v>383</v>
      </c>
      <c r="F208" s="223">
        <f t="shared" si="11"/>
        <v>2200000</v>
      </c>
      <c r="G208" s="223"/>
      <c r="H208" s="223">
        <f>1000000+1200000</f>
        <v>2200000</v>
      </c>
      <c r="I208" s="223"/>
      <c r="J208" s="223"/>
      <c r="K208" s="223"/>
    </row>
    <row r="209" spans="1:11" s="5" customFormat="1" ht="21.95" customHeight="1">
      <c r="A209" s="102"/>
      <c r="B209" s="173"/>
      <c r="C209" s="229" t="s">
        <v>384</v>
      </c>
      <c r="D209" s="23">
        <v>512111</v>
      </c>
      <c r="E209" s="123" t="s">
        <v>385</v>
      </c>
      <c r="F209" s="100">
        <f t="shared" si="11"/>
        <v>6500000</v>
      </c>
      <c r="G209" s="100"/>
      <c r="H209" s="100">
        <f>4900000+1600000</f>
        <v>6500000</v>
      </c>
      <c r="I209" s="100"/>
      <c r="J209" s="100"/>
      <c r="K209" s="100"/>
    </row>
    <row r="210" spans="1:11" s="5" customFormat="1" ht="21.95" customHeight="1">
      <c r="A210" s="102"/>
      <c r="B210" s="173"/>
      <c r="C210" s="229" t="s">
        <v>386</v>
      </c>
      <c r="D210" s="23">
        <v>512211</v>
      </c>
      <c r="E210" s="231" t="s">
        <v>249</v>
      </c>
      <c r="F210" s="100">
        <f t="shared" si="11"/>
        <v>927000</v>
      </c>
      <c r="G210" s="100"/>
      <c r="H210" s="100">
        <f>1200000-273000</f>
        <v>927000</v>
      </c>
      <c r="I210" s="100"/>
      <c r="J210" s="100"/>
      <c r="K210" s="100"/>
    </row>
    <row r="211" spans="1:11" s="5" customFormat="1" ht="21.95" customHeight="1">
      <c r="A211" s="102"/>
      <c r="B211" s="173"/>
      <c r="C211" s="229" t="s">
        <v>387</v>
      </c>
      <c r="D211" s="23">
        <v>512212</v>
      </c>
      <c r="E211" s="231" t="s">
        <v>388</v>
      </c>
      <c r="F211" s="100">
        <f t="shared" si="11"/>
        <v>1311000</v>
      </c>
      <c r="G211" s="100"/>
      <c r="H211" s="100">
        <v>500000</v>
      </c>
      <c r="I211" s="100"/>
      <c r="J211" s="100"/>
      <c r="K211" s="100">
        <f>588000+223000</f>
        <v>811000</v>
      </c>
    </row>
    <row r="212" spans="1:11" s="5" customFormat="1" ht="21.95" customHeight="1">
      <c r="A212" s="102"/>
      <c r="B212" s="173"/>
      <c r="C212" s="229" t="s">
        <v>389</v>
      </c>
      <c r="D212" s="23">
        <v>512221</v>
      </c>
      <c r="E212" s="41" t="s">
        <v>251</v>
      </c>
      <c r="F212" s="100">
        <f t="shared" si="11"/>
        <v>600000</v>
      </c>
      <c r="G212" s="100"/>
      <c r="H212" s="100">
        <v>600000</v>
      </c>
      <c r="I212" s="100"/>
      <c r="J212" s="100"/>
      <c r="K212" s="100"/>
    </row>
    <row r="213" spans="1:11" s="5" customFormat="1" ht="21.95" customHeight="1">
      <c r="A213" s="102"/>
      <c r="B213" s="173"/>
      <c r="C213" s="229" t="s">
        <v>390</v>
      </c>
      <c r="D213" s="23">
        <v>512223</v>
      </c>
      <c r="E213" s="41" t="s">
        <v>391</v>
      </c>
      <c r="F213" s="100">
        <f t="shared" si="11"/>
        <v>361000</v>
      </c>
      <c r="G213" s="100"/>
      <c r="H213" s="100"/>
      <c r="I213" s="100"/>
      <c r="J213" s="100"/>
      <c r="K213" s="100">
        <v>361000</v>
      </c>
    </row>
    <row r="214" spans="1:11" s="5" customFormat="1" ht="21.95" customHeight="1">
      <c r="A214" s="102"/>
      <c r="B214" s="173"/>
      <c r="C214" s="229" t="s">
        <v>392</v>
      </c>
      <c r="D214" s="23">
        <v>512232</v>
      </c>
      <c r="E214" s="41" t="s">
        <v>393</v>
      </c>
      <c r="F214" s="100">
        <f t="shared" si="11"/>
        <v>30000</v>
      </c>
      <c r="G214" s="100"/>
      <c r="H214" s="100">
        <v>30000</v>
      </c>
      <c r="I214" s="100"/>
      <c r="J214" s="100"/>
      <c r="K214" s="100"/>
    </row>
    <row r="215" spans="1:11" s="5" customFormat="1" ht="21.95" customHeight="1">
      <c r="A215" s="102"/>
      <c r="B215" s="173"/>
      <c r="C215" s="229" t="s">
        <v>394</v>
      </c>
      <c r="D215" s="23">
        <v>512241</v>
      </c>
      <c r="E215" s="41" t="s">
        <v>395</v>
      </c>
      <c r="F215" s="100">
        <f t="shared" si="11"/>
        <v>230000</v>
      </c>
      <c r="G215" s="100"/>
      <c r="H215" s="100">
        <v>230000</v>
      </c>
      <c r="I215" s="100"/>
      <c r="J215" s="100"/>
      <c r="K215" s="100"/>
    </row>
    <row r="216" spans="1:11" s="5" customFormat="1" ht="21.95" customHeight="1">
      <c r="A216" s="102"/>
      <c r="B216" s="173"/>
      <c r="C216" s="229" t="s">
        <v>396</v>
      </c>
      <c r="D216" s="23">
        <v>512251</v>
      </c>
      <c r="E216" s="41" t="s">
        <v>397</v>
      </c>
      <c r="F216" s="100">
        <f t="shared" si="11"/>
        <v>13000</v>
      </c>
      <c r="G216" s="100"/>
      <c r="H216" s="100">
        <v>13000</v>
      </c>
      <c r="I216" s="100"/>
      <c r="J216" s="100"/>
      <c r="K216" s="100"/>
    </row>
    <row r="217" spans="1:11" s="5" customFormat="1" ht="21.95" customHeight="1">
      <c r="A217" s="102"/>
      <c r="B217" s="173"/>
      <c r="C217" s="229" t="s">
        <v>398</v>
      </c>
      <c r="D217" s="232">
        <v>512411</v>
      </c>
      <c r="E217" s="123" t="s">
        <v>399</v>
      </c>
      <c r="F217" s="100">
        <f t="shared" si="11"/>
        <v>6000</v>
      </c>
      <c r="G217" s="100"/>
      <c r="H217" s="100"/>
      <c r="I217" s="100"/>
      <c r="J217" s="100"/>
      <c r="K217" s="100">
        <v>6000</v>
      </c>
    </row>
    <row r="218" spans="1:11" s="5" customFormat="1" ht="21.95" customHeight="1">
      <c r="A218" s="102"/>
      <c r="B218" s="173"/>
      <c r="C218" s="229" t="s">
        <v>400</v>
      </c>
      <c r="D218" s="232">
        <v>512511</v>
      </c>
      <c r="E218" s="41" t="s">
        <v>401</v>
      </c>
      <c r="F218" s="100">
        <f t="shared" si="11"/>
        <v>2500000</v>
      </c>
      <c r="G218" s="100"/>
      <c r="H218" s="100">
        <v>2500000</v>
      </c>
      <c r="I218" s="100"/>
      <c r="J218" s="100"/>
      <c r="K218" s="100"/>
    </row>
    <row r="219" spans="1:11" s="5" customFormat="1" ht="21.95" customHeight="1">
      <c r="A219" s="102"/>
      <c r="B219" s="173"/>
      <c r="C219" s="229" t="s">
        <v>402</v>
      </c>
      <c r="D219" s="23">
        <v>512531</v>
      </c>
      <c r="E219" s="123" t="s">
        <v>403</v>
      </c>
      <c r="F219" s="100">
        <f t="shared" si="11"/>
        <v>500000</v>
      </c>
      <c r="G219" s="100"/>
      <c r="H219" s="100">
        <v>500000</v>
      </c>
      <c r="I219" s="100"/>
      <c r="J219" s="100"/>
      <c r="K219" s="100"/>
    </row>
    <row r="220" spans="1:11" s="5" customFormat="1" ht="21.95" customHeight="1">
      <c r="A220" s="102"/>
      <c r="B220" s="173"/>
      <c r="C220" s="229" t="s">
        <v>404</v>
      </c>
      <c r="D220" s="23">
        <v>512932</v>
      </c>
      <c r="E220" s="123" t="s">
        <v>405</v>
      </c>
      <c r="F220" s="100">
        <f t="shared" si="11"/>
        <v>588000</v>
      </c>
      <c r="G220" s="100"/>
      <c r="H220" s="100"/>
      <c r="I220" s="100"/>
      <c r="J220" s="100"/>
      <c r="K220" s="100">
        <v>588000</v>
      </c>
    </row>
    <row r="221" spans="1:11" s="183" customFormat="1" ht="24.75" customHeight="1">
      <c r="A221" s="233" t="s">
        <v>406</v>
      </c>
      <c r="B221" s="234"/>
      <c r="C221" s="234"/>
      <c r="D221" s="234"/>
      <c r="E221" s="235"/>
      <c r="F221" s="105">
        <f>+F207+F205+F198+F200+F57+F33</f>
        <v>541691100.01999998</v>
      </c>
      <c r="G221" s="105"/>
      <c r="H221" s="105">
        <f>+H207+H205+H198+H200+H57+H33</f>
        <v>15000000</v>
      </c>
      <c r="I221" s="105">
        <f>+I207+I205+I198+I200+I57+I33-I43</f>
        <v>496981254</v>
      </c>
      <c r="J221" s="105">
        <f>+J207+J205+J198+J200+J57+J33</f>
        <v>3184000</v>
      </c>
      <c r="K221" s="105">
        <f>+K207+K205+K198+K200+K57+K33+K19</f>
        <v>26525845.59</v>
      </c>
    </row>
    <row r="222" spans="1:11" s="183" customFormat="1">
      <c r="A222" s="4"/>
      <c r="B222" s="4"/>
      <c r="C222" s="4"/>
      <c r="D222" s="4"/>
      <c r="E222" s="68"/>
      <c r="F222" s="4"/>
      <c r="G222" s="4"/>
      <c r="H222" s="4"/>
      <c r="I222" s="236"/>
      <c r="J222" s="4"/>
      <c r="K222" s="5"/>
    </row>
    <row r="223" spans="1:11" s="183" customFormat="1" ht="21.75" customHeight="1">
      <c r="A223" s="4"/>
      <c r="B223" s="4"/>
      <c r="C223" s="4"/>
      <c r="D223" s="4"/>
      <c r="E223" s="68"/>
      <c r="F223" s="237"/>
      <c r="G223" s="237"/>
      <c r="H223" s="237"/>
      <c r="I223" s="237"/>
      <c r="J223" s="237"/>
      <c r="K223" s="237"/>
    </row>
    <row r="224" spans="1:11" s="183" customFormat="1">
      <c r="A224" s="4"/>
      <c r="B224" s="4"/>
      <c r="C224" s="4"/>
      <c r="D224" s="4"/>
      <c r="E224" s="68"/>
      <c r="F224" s="4"/>
      <c r="G224" s="4"/>
      <c r="H224" s="4"/>
      <c r="I224" s="4"/>
      <c r="J224" s="4"/>
      <c r="K224" s="4"/>
    </row>
    <row r="225" spans="1:11" s="183" customFormat="1">
      <c r="A225" s="4"/>
      <c r="B225" s="4"/>
      <c r="C225" s="4"/>
      <c r="D225" s="4"/>
      <c r="E225" s="68"/>
      <c r="G225" s="4"/>
      <c r="H225" s="4"/>
      <c r="I225" s="4"/>
      <c r="J225" s="4"/>
      <c r="K225" s="4"/>
    </row>
    <row r="226" spans="1:11" s="183" customFormat="1" ht="15.75">
      <c r="A226" s="238" t="s">
        <v>407</v>
      </c>
      <c r="B226" s="238"/>
      <c r="C226" s="239"/>
      <c r="D226" s="239"/>
      <c r="E226" s="240"/>
      <c r="F226" s="4"/>
      <c r="G226" s="4"/>
      <c r="H226" s="4"/>
      <c r="I226" s="4"/>
      <c r="J226" s="4"/>
      <c r="K226" s="4"/>
    </row>
    <row r="227" spans="1:11" s="183" customFormat="1" ht="15.75">
      <c r="A227" s="238"/>
      <c r="B227" s="238"/>
      <c r="C227" s="238"/>
      <c r="D227" s="14"/>
      <c r="E227" s="241"/>
      <c r="F227" s="4"/>
      <c r="G227" s="4"/>
      <c r="H227" s="4"/>
      <c r="I227" s="242"/>
      <c r="J227" s="242"/>
      <c r="K227" s="242"/>
    </row>
    <row r="228" spans="1:11" s="183" customFormat="1" ht="15.75">
      <c r="A228" s="238"/>
      <c r="B228" s="238"/>
      <c r="C228" s="238"/>
      <c r="D228" s="88"/>
      <c r="E228" s="241"/>
      <c r="G228" s="4"/>
      <c r="H228" s="4"/>
      <c r="I228" s="4"/>
      <c r="J228" s="4"/>
      <c r="K228" s="4"/>
    </row>
    <row r="229" spans="1:11" s="183" customFormat="1" ht="15.75">
      <c r="A229" s="238" t="s">
        <v>408</v>
      </c>
      <c r="B229" s="238"/>
      <c r="C229" s="238"/>
      <c r="D229" s="238"/>
      <c r="E229" s="243"/>
      <c r="F229" s="4"/>
      <c r="G229" s="4"/>
      <c r="H229" s="4"/>
      <c r="I229" s="4"/>
      <c r="J229" s="4"/>
      <c r="K229" s="4"/>
    </row>
    <row r="230" spans="1:11" s="183" customFormat="1" ht="15.75">
      <c r="A230" s="238" t="s">
        <v>409</v>
      </c>
      <c r="B230" s="238"/>
      <c r="C230" s="238"/>
      <c r="D230" s="238"/>
      <c r="E230" s="243"/>
      <c r="I230" s="4"/>
      <c r="J230" s="4"/>
      <c r="K230" s="4"/>
    </row>
    <row r="231" spans="1:11" s="183" customFormat="1" ht="15.75">
      <c r="A231" s="238" t="s">
        <v>410</v>
      </c>
      <c r="B231" s="238"/>
      <c r="C231" s="238"/>
      <c r="D231" s="238"/>
      <c r="E231" s="243"/>
      <c r="F231" s="4"/>
      <c r="G231" s="4"/>
      <c r="H231" s="4"/>
      <c r="I231" s="4"/>
      <c r="J231" s="4"/>
      <c r="K231" s="4"/>
    </row>
    <row r="232" spans="1:11" s="183" customFormat="1" ht="15.75">
      <c r="A232" s="238"/>
      <c r="B232" s="238"/>
      <c r="C232" s="238"/>
      <c r="D232" s="238"/>
      <c r="E232" s="243"/>
      <c r="F232" s="5"/>
      <c r="G232" s="4"/>
      <c r="H232" s="4"/>
      <c r="I232" s="4"/>
      <c r="J232" s="4"/>
      <c r="K232" s="4"/>
    </row>
    <row r="233" spans="1:11" s="183" customFormat="1" ht="15.75">
      <c r="A233" s="238"/>
      <c r="B233" s="238"/>
      <c r="C233" s="238"/>
      <c r="D233" s="238"/>
      <c r="E233" s="243"/>
      <c r="F233" s="4"/>
      <c r="G233" s="4"/>
      <c r="H233" s="4"/>
      <c r="I233" s="4"/>
      <c r="J233" s="4"/>
      <c r="K233" s="4"/>
    </row>
    <row r="234" spans="1:11" s="183" customFormat="1" ht="15.75">
      <c r="A234" s="238" t="s">
        <v>411</v>
      </c>
      <c r="B234" s="238"/>
      <c r="C234" s="238"/>
      <c r="D234" s="238"/>
      <c r="E234" s="243"/>
      <c r="F234" s="4"/>
      <c r="G234" s="4"/>
      <c r="H234" s="4"/>
      <c r="I234" s="4"/>
      <c r="J234" s="4"/>
      <c r="K234" s="4"/>
    </row>
    <row r="235" spans="1:11" s="183" customFormat="1" ht="15.75">
      <c r="A235" s="238"/>
      <c r="B235" s="238"/>
      <c r="C235" s="238"/>
      <c r="D235" s="238"/>
      <c r="E235" s="243"/>
      <c r="F235" s="4"/>
      <c r="G235" s="4"/>
      <c r="H235" s="4"/>
      <c r="I235" s="4"/>
      <c r="J235" s="4"/>
      <c r="K235" s="4"/>
    </row>
    <row r="236" spans="1:11" s="183" customFormat="1" ht="15.75">
      <c r="A236" s="238" t="s">
        <v>408</v>
      </c>
      <c r="B236" s="238"/>
      <c r="C236" s="238"/>
      <c r="D236" s="238"/>
      <c r="E236" s="243"/>
      <c r="F236" s="4"/>
      <c r="G236" s="4"/>
      <c r="H236" s="4"/>
      <c r="I236" s="4"/>
      <c r="J236" s="4"/>
      <c r="K236" s="4"/>
    </row>
    <row r="237" spans="1:11" s="183" customFormat="1" ht="15.75">
      <c r="A237" s="238" t="s">
        <v>412</v>
      </c>
      <c r="B237" s="238"/>
      <c r="C237" s="238"/>
      <c r="D237" s="238"/>
      <c r="E237" s="243"/>
      <c r="F237" s="4"/>
      <c r="G237" s="4"/>
      <c r="H237" s="4"/>
      <c r="I237" s="4"/>
      <c r="J237" s="4"/>
      <c r="K237" s="4"/>
    </row>
    <row r="238" spans="1:11" s="183" customFormat="1" ht="15.75">
      <c r="A238" s="238"/>
      <c r="B238" s="238"/>
      <c r="C238" s="238"/>
      <c r="D238" s="238"/>
      <c r="E238" s="243"/>
      <c r="F238" s="4"/>
      <c r="G238" s="4"/>
      <c r="H238" s="4"/>
      <c r="I238" s="4"/>
      <c r="J238" s="4"/>
      <c r="K238" s="4"/>
    </row>
  </sheetData>
  <mergeCells count="65">
    <mergeCell ref="D198:E198"/>
    <mergeCell ref="D200:E200"/>
    <mergeCell ref="D205:E205"/>
    <mergeCell ref="D207:E207"/>
    <mergeCell ref="A221:E221"/>
    <mergeCell ref="D95:E95"/>
    <mergeCell ref="B101:B102"/>
    <mergeCell ref="D116:E116"/>
    <mergeCell ref="D121:E121"/>
    <mergeCell ref="B123:B132"/>
    <mergeCell ref="D151:E151"/>
    <mergeCell ref="B60:B61"/>
    <mergeCell ref="B63:B66"/>
    <mergeCell ref="B68:B70"/>
    <mergeCell ref="B72:B77"/>
    <mergeCell ref="B79:B82"/>
    <mergeCell ref="D87:E87"/>
    <mergeCell ref="D50:E50"/>
    <mergeCell ref="A51:A52"/>
    <mergeCell ref="B51:B52"/>
    <mergeCell ref="D54:E54"/>
    <mergeCell ref="D57:E57"/>
    <mergeCell ref="D58:E58"/>
    <mergeCell ref="D33:E33"/>
    <mergeCell ref="D34:E34"/>
    <mergeCell ref="D36:E36"/>
    <mergeCell ref="D40:E40"/>
    <mergeCell ref="D42:E42"/>
    <mergeCell ref="A44:A46"/>
    <mergeCell ref="F28:K28"/>
    <mergeCell ref="F29:F30"/>
    <mergeCell ref="G29:I29"/>
    <mergeCell ref="J29:J30"/>
    <mergeCell ref="K29:K30"/>
    <mergeCell ref="A32:E32"/>
    <mergeCell ref="D23:E23"/>
    <mergeCell ref="D24:E24"/>
    <mergeCell ref="A25:E25"/>
    <mergeCell ref="A28:A30"/>
    <mergeCell ref="B28:B30"/>
    <mergeCell ref="C28:C30"/>
    <mergeCell ref="D28:D30"/>
    <mergeCell ref="E28:E30"/>
    <mergeCell ref="D16:E16"/>
    <mergeCell ref="A17:A18"/>
    <mergeCell ref="B17:B18"/>
    <mergeCell ref="C17:C18"/>
    <mergeCell ref="D19:E19"/>
    <mergeCell ref="D22:E22"/>
    <mergeCell ref="D10:E10"/>
    <mergeCell ref="D11:E11"/>
    <mergeCell ref="D13:E13"/>
    <mergeCell ref="A14:A15"/>
    <mergeCell ref="B14:B15"/>
    <mergeCell ref="C14:C15"/>
    <mergeCell ref="A6:A8"/>
    <mergeCell ref="B6:B8"/>
    <mergeCell ref="C6:C8"/>
    <mergeCell ref="D6:D8"/>
    <mergeCell ref="E6:E8"/>
    <mergeCell ref="F6:K6"/>
    <mergeCell ref="F7:F8"/>
    <mergeCell ref="G7:I7"/>
    <mergeCell ref="J7:J8"/>
    <mergeCell ref="K7:K8"/>
  </mergeCells>
  <dataValidations count="1">
    <dataValidation type="whole" allowBlank="1" showErrorMessage="1" errorTitle="Upozorenje" error="Niste uneli korektnu vrednost!&#10;Ponovite unos." sqref="IV65461:IV65462 SR65461:SR65462 ACN65461:ACN65462 AMJ65461:AMJ65462 AWF65461:AWF65462 BGB65461:BGB65462 BPX65461:BPX65462 BZT65461:BZT65462 CJP65461:CJP65462 CTL65461:CTL65462 DDH65461:DDH65462 DND65461:DND65462 DWZ65461:DWZ65462 EGV65461:EGV65462 EQR65461:EQR65462 FAN65461:FAN65462 FKJ65461:FKJ65462 FUF65461:FUF65462 GEB65461:GEB65462 GNX65461:GNX65462 GXT65461:GXT65462 HHP65461:HHP65462 HRL65461:HRL65462 IBH65461:IBH65462 ILD65461:ILD65462 IUZ65461:IUZ65462 JEV65461:JEV65462 JOR65461:JOR65462 JYN65461:JYN65462 KIJ65461:KIJ65462 KSF65461:KSF65462 LCB65461:LCB65462 LLX65461:LLX65462 LVT65461:LVT65462 MFP65461:MFP65462 MPL65461:MPL65462 MZH65461:MZH65462 NJD65461:NJD65462 NSZ65461:NSZ65462 OCV65461:OCV65462 OMR65461:OMR65462 OWN65461:OWN65462 PGJ65461:PGJ65462 PQF65461:PQF65462 QAB65461:QAB65462 QJX65461:QJX65462 QTT65461:QTT65462 RDP65461:RDP65462 RNL65461:RNL65462 RXH65461:RXH65462 SHD65461:SHD65462 SQZ65461:SQZ65462 TAV65461:TAV65462 TKR65461:TKR65462 TUN65461:TUN65462 UEJ65461:UEJ65462 UOF65461:UOF65462 UYB65461:UYB65462 VHX65461:VHX65462 VRT65461:VRT65462 WBP65461:WBP65462 WLL65461:WLL65462 WVH65461:WVH65462 IV130997:IV130998 SR130997:SR130998 ACN130997:ACN130998 AMJ130997:AMJ130998 AWF130997:AWF130998 BGB130997:BGB130998 BPX130997:BPX130998 BZT130997:BZT130998 CJP130997:CJP130998 CTL130997:CTL130998 DDH130997:DDH130998 DND130997:DND130998 DWZ130997:DWZ130998 EGV130997:EGV130998 EQR130997:EQR130998 FAN130997:FAN130998 FKJ130997:FKJ130998 FUF130997:FUF130998 GEB130997:GEB130998 GNX130997:GNX130998 GXT130997:GXT130998 HHP130997:HHP130998 HRL130997:HRL130998 IBH130997:IBH130998 ILD130997:ILD130998 IUZ130997:IUZ130998 JEV130997:JEV130998 JOR130997:JOR130998 JYN130997:JYN130998 KIJ130997:KIJ130998 KSF130997:KSF130998 LCB130997:LCB130998 LLX130997:LLX130998 LVT130997:LVT130998 MFP130997:MFP130998 MPL130997:MPL130998 MZH130997:MZH130998 NJD130997:NJD130998 NSZ130997:NSZ130998 OCV130997:OCV130998 OMR130997:OMR130998 OWN130997:OWN130998 PGJ130997:PGJ130998 PQF130997:PQF130998 QAB130997:QAB130998 QJX130997:QJX130998 QTT130997:QTT130998 RDP130997:RDP130998 RNL130997:RNL130998 RXH130997:RXH130998 SHD130997:SHD130998 SQZ130997:SQZ130998 TAV130997:TAV130998 TKR130997:TKR130998 TUN130997:TUN130998 UEJ130997:UEJ130998 UOF130997:UOF130998 UYB130997:UYB130998 VHX130997:VHX130998 VRT130997:VRT130998 WBP130997:WBP130998 WLL130997:WLL130998 WVH130997:WVH130998 IV196533:IV196534 SR196533:SR196534 ACN196533:ACN196534 AMJ196533:AMJ196534 AWF196533:AWF196534 BGB196533:BGB196534 BPX196533:BPX196534 BZT196533:BZT196534 CJP196533:CJP196534 CTL196533:CTL196534 DDH196533:DDH196534 DND196533:DND196534 DWZ196533:DWZ196534 EGV196533:EGV196534 EQR196533:EQR196534 FAN196533:FAN196534 FKJ196533:FKJ196534 FUF196533:FUF196534 GEB196533:GEB196534 GNX196533:GNX196534 GXT196533:GXT196534 HHP196533:HHP196534 HRL196533:HRL196534 IBH196533:IBH196534 ILD196533:ILD196534 IUZ196533:IUZ196534 JEV196533:JEV196534 JOR196533:JOR196534 JYN196533:JYN196534 KIJ196533:KIJ196534 KSF196533:KSF196534 LCB196533:LCB196534 LLX196533:LLX196534 LVT196533:LVT196534 MFP196533:MFP196534 MPL196533:MPL196534 MZH196533:MZH196534 NJD196533:NJD196534 NSZ196533:NSZ196534 OCV196533:OCV196534 OMR196533:OMR196534 OWN196533:OWN196534 PGJ196533:PGJ196534 PQF196533:PQF196534 QAB196533:QAB196534 QJX196533:QJX196534 QTT196533:QTT196534 RDP196533:RDP196534 RNL196533:RNL196534 RXH196533:RXH196534 SHD196533:SHD196534 SQZ196533:SQZ196534 TAV196533:TAV196534 TKR196533:TKR196534 TUN196533:TUN196534 UEJ196533:UEJ196534 UOF196533:UOF196534 UYB196533:UYB196534 VHX196533:VHX196534 VRT196533:VRT196534 WBP196533:WBP196534 WLL196533:WLL196534 WVH196533:WVH196534 IV262069:IV262070 SR262069:SR262070 ACN262069:ACN262070 AMJ262069:AMJ262070 AWF262069:AWF262070 BGB262069:BGB262070 BPX262069:BPX262070 BZT262069:BZT262070 CJP262069:CJP262070 CTL262069:CTL262070 DDH262069:DDH262070 DND262069:DND262070 DWZ262069:DWZ262070 EGV262069:EGV262070 EQR262069:EQR262070 FAN262069:FAN262070 FKJ262069:FKJ262070 FUF262069:FUF262070 GEB262069:GEB262070 GNX262069:GNX262070 GXT262069:GXT262070 HHP262069:HHP262070 HRL262069:HRL262070 IBH262069:IBH262070 ILD262069:ILD262070 IUZ262069:IUZ262070 JEV262069:JEV262070 JOR262069:JOR262070 JYN262069:JYN262070 KIJ262069:KIJ262070 KSF262069:KSF262070 LCB262069:LCB262070 LLX262069:LLX262070 LVT262069:LVT262070 MFP262069:MFP262070 MPL262069:MPL262070 MZH262069:MZH262070 NJD262069:NJD262070 NSZ262069:NSZ262070 OCV262069:OCV262070 OMR262069:OMR262070 OWN262069:OWN262070 PGJ262069:PGJ262070 PQF262069:PQF262070 QAB262069:QAB262070 QJX262069:QJX262070 QTT262069:QTT262070 RDP262069:RDP262070 RNL262069:RNL262070 RXH262069:RXH262070 SHD262069:SHD262070 SQZ262069:SQZ262070 TAV262069:TAV262070 TKR262069:TKR262070 TUN262069:TUN262070 UEJ262069:UEJ262070 UOF262069:UOF262070 UYB262069:UYB262070 VHX262069:VHX262070 VRT262069:VRT262070 WBP262069:WBP262070 WLL262069:WLL262070 WVH262069:WVH262070 IV327605:IV327606 SR327605:SR327606 ACN327605:ACN327606 AMJ327605:AMJ327606 AWF327605:AWF327606 BGB327605:BGB327606 BPX327605:BPX327606 BZT327605:BZT327606 CJP327605:CJP327606 CTL327605:CTL327606 DDH327605:DDH327606 DND327605:DND327606 DWZ327605:DWZ327606 EGV327605:EGV327606 EQR327605:EQR327606 FAN327605:FAN327606 FKJ327605:FKJ327606 FUF327605:FUF327606 GEB327605:GEB327606 GNX327605:GNX327606 GXT327605:GXT327606 HHP327605:HHP327606 HRL327605:HRL327606 IBH327605:IBH327606 ILD327605:ILD327606 IUZ327605:IUZ327606 JEV327605:JEV327606 JOR327605:JOR327606 JYN327605:JYN327606 KIJ327605:KIJ327606 KSF327605:KSF327606 LCB327605:LCB327606 LLX327605:LLX327606 LVT327605:LVT327606 MFP327605:MFP327606 MPL327605:MPL327606 MZH327605:MZH327606 NJD327605:NJD327606 NSZ327605:NSZ327606 OCV327605:OCV327606 OMR327605:OMR327606 OWN327605:OWN327606 PGJ327605:PGJ327606 PQF327605:PQF327606 QAB327605:QAB327606 QJX327605:QJX327606 QTT327605:QTT327606 RDP327605:RDP327606 RNL327605:RNL327606 RXH327605:RXH327606 SHD327605:SHD327606 SQZ327605:SQZ327606 TAV327605:TAV327606 TKR327605:TKR327606 TUN327605:TUN327606 UEJ327605:UEJ327606 UOF327605:UOF327606 UYB327605:UYB327606 VHX327605:VHX327606 VRT327605:VRT327606 WBP327605:WBP327606 WLL327605:WLL327606 WVH327605:WVH327606 IV393141:IV393142 SR393141:SR393142 ACN393141:ACN393142 AMJ393141:AMJ393142 AWF393141:AWF393142 BGB393141:BGB393142 BPX393141:BPX393142 BZT393141:BZT393142 CJP393141:CJP393142 CTL393141:CTL393142 DDH393141:DDH393142 DND393141:DND393142 DWZ393141:DWZ393142 EGV393141:EGV393142 EQR393141:EQR393142 FAN393141:FAN393142 FKJ393141:FKJ393142 FUF393141:FUF393142 GEB393141:GEB393142 GNX393141:GNX393142 GXT393141:GXT393142 HHP393141:HHP393142 HRL393141:HRL393142 IBH393141:IBH393142 ILD393141:ILD393142 IUZ393141:IUZ393142 JEV393141:JEV393142 JOR393141:JOR393142 JYN393141:JYN393142 KIJ393141:KIJ393142 KSF393141:KSF393142 LCB393141:LCB393142 LLX393141:LLX393142 LVT393141:LVT393142 MFP393141:MFP393142 MPL393141:MPL393142 MZH393141:MZH393142 NJD393141:NJD393142 NSZ393141:NSZ393142 OCV393141:OCV393142 OMR393141:OMR393142 OWN393141:OWN393142 PGJ393141:PGJ393142 PQF393141:PQF393142 QAB393141:QAB393142 QJX393141:QJX393142 QTT393141:QTT393142 RDP393141:RDP393142 RNL393141:RNL393142 RXH393141:RXH393142 SHD393141:SHD393142 SQZ393141:SQZ393142 TAV393141:TAV393142 TKR393141:TKR393142 TUN393141:TUN393142 UEJ393141:UEJ393142 UOF393141:UOF393142 UYB393141:UYB393142 VHX393141:VHX393142 VRT393141:VRT393142 WBP393141:WBP393142 WLL393141:WLL393142 WVH393141:WVH393142 IV458677:IV458678 SR458677:SR458678 ACN458677:ACN458678 AMJ458677:AMJ458678 AWF458677:AWF458678 BGB458677:BGB458678 BPX458677:BPX458678 BZT458677:BZT458678 CJP458677:CJP458678 CTL458677:CTL458678 DDH458677:DDH458678 DND458677:DND458678 DWZ458677:DWZ458678 EGV458677:EGV458678 EQR458677:EQR458678 FAN458677:FAN458678 FKJ458677:FKJ458678 FUF458677:FUF458678 GEB458677:GEB458678 GNX458677:GNX458678 GXT458677:GXT458678 HHP458677:HHP458678 HRL458677:HRL458678 IBH458677:IBH458678 ILD458677:ILD458678 IUZ458677:IUZ458678 JEV458677:JEV458678 JOR458677:JOR458678 JYN458677:JYN458678 KIJ458677:KIJ458678 KSF458677:KSF458678 LCB458677:LCB458678 LLX458677:LLX458678 LVT458677:LVT458678 MFP458677:MFP458678 MPL458677:MPL458678 MZH458677:MZH458678 NJD458677:NJD458678 NSZ458677:NSZ458678 OCV458677:OCV458678 OMR458677:OMR458678 OWN458677:OWN458678 PGJ458677:PGJ458678 PQF458677:PQF458678 QAB458677:QAB458678 QJX458677:QJX458678 QTT458677:QTT458678 RDP458677:RDP458678 RNL458677:RNL458678 RXH458677:RXH458678 SHD458677:SHD458678 SQZ458677:SQZ458678 TAV458677:TAV458678 TKR458677:TKR458678 TUN458677:TUN458678 UEJ458677:UEJ458678 UOF458677:UOF458678 UYB458677:UYB458678 VHX458677:VHX458678 VRT458677:VRT458678 WBP458677:WBP458678 WLL458677:WLL458678 WVH458677:WVH458678 IV524213:IV524214 SR524213:SR524214 ACN524213:ACN524214 AMJ524213:AMJ524214 AWF524213:AWF524214 BGB524213:BGB524214 BPX524213:BPX524214 BZT524213:BZT524214 CJP524213:CJP524214 CTL524213:CTL524214 DDH524213:DDH524214 DND524213:DND524214 DWZ524213:DWZ524214 EGV524213:EGV524214 EQR524213:EQR524214 FAN524213:FAN524214 FKJ524213:FKJ524214 FUF524213:FUF524214 GEB524213:GEB524214 GNX524213:GNX524214 GXT524213:GXT524214 HHP524213:HHP524214 HRL524213:HRL524214 IBH524213:IBH524214 ILD524213:ILD524214 IUZ524213:IUZ524214 JEV524213:JEV524214 JOR524213:JOR524214 JYN524213:JYN524214 KIJ524213:KIJ524214 KSF524213:KSF524214 LCB524213:LCB524214 LLX524213:LLX524214 LVT524213:LVT524214 MFP524213:MFP524214 MPL524213:MPL524214 MZH524213:MZH524214 NJD524213:NJD524214 NSZ524213:NSZ524214 OCV524213:OCV524214 OMR524213:OMR524214 OWN524213:OWN524214 PGJ524213:PGJ524214 PQF524213:PQF524214 QAB524213:QAB524214 QJX524213:QJX524214 QTT524213:QTT524214 RDP524213:RDP524214 RNL524213:RNL524214 RXH524213:RXH524214 SHD524213:SHD524214 SQZ524213:SQZ524214 TAV524213:TAV524214 TKR524213:TKR524214 TUN524213:TUN524214 UEJ524213:UEJ524214 UOF524213:UOF524214 UYB524213:UYB524214 VHX524213:VHX524214 VRT524213:VRT524214 WBP524213:WBP524214 WLL524213:WLL524214 WVH524213:WVH524214 IV589749:IV589750 SR589749:SR589750 ACN589749:ACN589750 AMJ589749:AMJ589750 AWF589749:AWF589750 BGB589749:BGB589750 BPX589749:BPX589750 BZT589749:BZT589750 CJP589749:CJP589750 CTL589749:CTL589750 DDH589749:DDH589750 DND589749:DND589750 DWZ589749:DWZ589750 EGV589749:EGV589750 EQR589749:EQR589750 FAN589749:FAN589750 FKJ589749:FKJ589750 FUF589749:FUF589750 GEB589749:GEB589750 GNX589749:GNX589750 GXT589749:GXT589750 HHP589749:HHP589750 HRL589749:HRL589750 IBH589749:IBH589750 ILD589749:ILD589750 IUZ589749:IUZ589750 JEV589749:JEV589750 JOR589749:JOR589750 JYN589749:JYN589750 KIJ589749:KIJ589750 KSF589749:KSF589750 LCB589749:LCB589750 LLX589749:LLX589750 LVT589749:LVT589750 MFP589749:MFP589750 MPL589749:MPL589750 MZH589749:MZH589750 NJD589749:NJD589750 NSZ589749:NSZ589750 OCV589749:OCV589750 OMR589749:OMR589750 OWN589749:OWN589750 PGJ589749:PGJ589750 PQF589749:PQF589750 QAB589749:QAB589750 QJX589749:QJX589750 QTT589749:QTT589750 RDP589749:RDP589750 RNL589749:RNL589750 RXH589749:RXH589750 SHD589749:SHD589750 SQZ589749:SQZ589750 TAV589749:TAV589750 TKR589749:TKR589750 TUN589749:TUN589750 UEJ589749:UEJ589750 UOF589749:UOF589750 UYB589749:UYB589750 VHX589749:VHX589750 VRT589749:VRT589750 WBP589749:WBP589750 WLL589749:WLL589750 WVH589749:WVH589750 IV655285:IV655286 SR655285:SR655286 ACN655285:ACN655286 AMJ655285:AMJ655286 AWF655285:AWF655286 BGB655285:BGB655286 BPX655285:BPX655286 BZT655285:BZT655286 CJP655285:CJP655286 CTL655285:CTL655286 DDH655285:DDH655286 DND655285:DND655286 DWZ655285:DWZ655286 EGV655285:EGV655286 EQR655285:EQR655286 FAN655285:FAN655286 FKJ655285:FKJ655286 FUF655285:FUF655286 GEB655285:GEB655286 GNX655285:GNX655286 GXT655285:GXT655286 HHP655285:HHP655286 HRL655285:HRL655286 IBH655285:IBH655286 ILD655285:ILD655286 IUZ655285:IUZ655286 JEV655285:JEV655286 JOR655285:JOR655286 JYN655285:JYN655286 KIJ655285:KIJ655286 KSF655285:KSF655286 LCB655285:LCB655286 LLX655285:LLX655286 LVT655285:LVT655286 MFP655285:MFP655286 MPL655285:MPL655286 MZH655285:MZH655286 NJD655285:NJD655286 NSZ655285:NSZ655286 OCV655285:OCV655286 OMR655285:OMR655286 OWN655285:OWN655286 PGJ655285:PGJ655286 PQF655285:PQF655286 QAB655285:QAB655286 QJX655285:QJX655286 QTT655285:QTT655286 RDP655285:RDP655286 RNL655285:RNL655286 RXH655285:RXH655286 SHD655285:SHD655286 SQZ655285:SQZ655286 TAV655285:TAV655286 TKR655285:TKR655286 TUN655285:TUN655286 UEJ655285:UEJ655286 UOF655285:UOF655286 UYB655285:UYB655286 VHX655285:VHX655286 VRT655285:VRT655286 WBP655285:WBP655286 WLL655285:WLL655286 WVH655285:WVH655286 IV720821:IV720822 SR720821:SR720822 ACN720821:ACN720822 AMJ720821:AMJ720822 AWF720821:AWF720822 BGB720821:BGB720822 BPX720821:BPX720822 BZT720821:BZT720822 CJP720821:CJP720822 CTL720821:CTL720822 DDH720821:DDH720822 DND720821:DND720822 DWZ720821:DWZ720822 EGV720821:EGV720822 EQR720821:EQR720822 FAN720821:FAN720822 FKJ720821:FKJ720822 FUF720821:FUF720822 GEB720821:GEB720822 GNX720821:GNX720822 GXT720821:GXT720822 HHP720821:HHP720822 HRL720821:HRL720822 IBH720821:IBH720822 ILD720821:ILD720822 IUZ720821:IUZ720822 JEV720821:JEV720822 JOR720821:JOR720822 JYN720821:JYN720822 KIJ720821:KIJ720822 KSF720821:KSF720822 LCB720821:LCB720822 LLX720821:LLX720822 LVT720821:LVT720822 MFP720821:MFP720822 MPL720821:MPL720822 MZH720821:MZH720822 NJD720821:NJD720822 NSZ720821:NSZ720822 OCV720821:OCV720822 OMR720821:OMR720822 OWN720821:OWN720822 PGJ720821:PGJ720822 PQF720821:PQF720822 QAB720821:QAB720822 QJX720821:QJX720822 QTT720821:QTT720822 RDP720821:RDP720822 RNL720821:RNL720822 RXH720821:RXH720822 SHD720821:SHD720822 SQZ720821:SQZ720822 TAV720821:TAV720822 TKR720821:TKR720822 TUN720821:TUN720822 UEJ720821:UEJ720822 UOF720821:UOF720822 UYB720821:UYB720822 VHX720821:VHX720822 VRT720821:VRT720822 WBP720821:WBP720822 WLL720821:WLL720822 WVH720821:WVH720822 IV786357:IV786358 SR786357:SR786358 ACN786357:ACN786358 AMJ786357:AMJ786358 AWF786357:AWF786358 BGB786357:BGB786358 BPX786357:BPX786358 BZT786357:BZT786358 CJP786357:CJP786358 CTL786357:CTL786358 DDH786357:DDH786358 DND786357:DND786358 DWZ786357:DWZ786358 EGV786357:EGV786358 EQR786357:EQR786358 FAN786357:FAN786358 FKJ786357:FKJ786358 FUF786357:FUF786358 GEB786357:GEB786358 GNX786357:GNX786358 GXT786357:GXT786358 HHP786357:HHP786358 HRL786357:HRL786358 IBH786357:IBH786358 ILD786357:ILD786358 IUZ786357:IUZ786358 JEV786357:JEV786358 JOR786357:JOR786358 JYN786357:JYN786358 KIJ786357:KIJ786358 KSF786357:KSF786358 LCB786357:LCB786358 LLX786357:LLX786358 LVT786357:LVT786358 MFP786357:MFP786358 MPL786357:MPL786358 MZH786357:MZH786358 NJD786357:NJD786358 NSZ786357:NSZ786358 OCV786357:OCV786358 OMR786357:OMR786358 OWN786357:OWN786358 PGJ786357:PGJ786358 PQF786357:PQF786358 QAB786357:QAB786358 QJX786357:QJX786358 QTT786357:QTT786358 RDP786357:RDP786358 RNL786357:RNL786358 RXH786357:RXH786358 SHD786357:SHD786358 SQZ786357:SQZ786358 TAV786357:TAV786358 TKR786357:TKR786358 TUN786357:TUN786358 UEJ786357:UEJ786358 UOF786357:UOF786358 UYB786357:UYB786358 VHX786357:VHX786358 VRT786357:VRT786358 WBP786357:WBP786358 WLL786357:WLL786358 WVH786357:WVH786358 IV851893:IV851894 SR851893:SR851894 ACN851893:ACN851894 AMJ851893:AMJ851894 AWF851893:AWF851894 BGB851893:BGB851894 BPX851893:BPX851894 BZT851893:BZT851894 CJP851893:CJP851894 CTL851893:CTL851894 DDH851893:DDH851894 DND851893:DND851894 DWZ851893:DWZ851894 EGV851893:EGV851894 EQR851893:EQR851894 FAN851893:FAN851894 FKJ851893:FKJ851894 FUF851893:FUF851894 GEB851893:GEB851894 GNX851893:GNX851894 GXT851893:GXT851894 HHP851893:HHP851894 HRL851893:HRL851894 IBH851893:IBH851894 ILD851893:ILD851894 IUZ851893:IUZ851894 JEV851893:JEV851894 JOR851893:JOR851894 JYN851893:JYN851894 KIJ851893:KIJ851894 KSF851893:KSF851894 LCB851893:LCB851894 LLX851893:LLX851894 LVT851893:LVT851894 MFP851893:MFP851894 MPL851893:MPL851894 MZH851893:MZH851894 NJD851893:NJD851894 NSZ851893:NSZ851894 OCV851893:OCV851894 OMR851893:OMR851894 OWN851893:OWN851894 PGJ851893:PGJ851894 PQF851893:PQF851894 QAB851893:QAB851894 QJX851893:QJX851894 QTT851893:QTT851894 RDP851893:RDP851894 RNL851893:RNL851894 RXH851893:RXH851894 SHD851893:SHD851894 SQZ851893:SQZ851894 TAV851893:TAV851894 TKR851893:TKR851894 TUN851893:TUN851894 UEJ851893:UEJ851894 UOF851893:UOF851894 UYB851893:UYB851894 VHX851893:VHX851894 VRT851893:VRT851894 WBP851893:WBP851894 WLL851893:WLL851894 WVH851893:WVH851894 IV917429:IV917430 SR917429:SR917430 ACN917429:ACN917430 AMJ917429:AMJ917430 AWF917429:AWF917430 BGB917429:BGB917430 BPX917429:BPX917430 BZT917429:BZT917430 CJP917429:CJP917430 CTL917429:CTL917430 DDH917429:DDH917430 DND917429:DND917430 DWZ917429:DWZ917430 EGV917429:EGV917430 EQR917429:EQR917430 FAN917429:FAN917430 FKJ917429:FKJ917430 FUF917429:FUF917430 GEB917429:GEB917430 GNX917429:GNX917430 GXT917429:GXT917430 HHP917429:HHP917430 HRL917429:HRL917430 IBH917429:IBH917430 ILD917429:ILD917430 IUZ917429:IUZ917430 JEV917429:JEV917430 JOR917429:JOR917430 JYN917429:JYN917430 KIJ917429:KIJ917430 KSF917429:KSF917430 LCB917429:LCB917430 LLX917429:LLX917430 LVT917429:LVT917430 MFP917429:MFP917430 MPL917429:MPL917430 MZH917429:MZH917430 NJD917429:NJD917430 NSZ917429:NSZ917430 OCV917429:OCV917430 OMR917429:OMR917430 OWN917429:OWN917430 PGJ917429:PGJ917430 PQF917429:PQF917430 QAB917429:QAB917430 QJX917429:QJX917430 QTT917429:QTT917430 RDP917429:RDP917430 RNL917429:RNL917430 RXH917429:RXH917430 SHD917429:SHD917430 SQZ917429:SQZ917430 TAV917429:TAV917430 TKR917429:TKR917430 TUN917429:TUN917430 UEJ917429:UEJ917430 UOF917429:UOF917430 UYB917429:UYB917430 VHX917429:VHX917430 VRT917429:VRT917430 WBP917429:WBP917430 WLL917429:WLL917430 WVH917429:WVH917430 IV982965:IV982966 SR982965:SR982966 ACN982965:ACN982966 AMJ982965:AMJ982966 AWF982965:AWF982966 BGB982965:BGB982966 BPX982965:BPX982966 BZT982965:BZT982966 CJP982965:CJP982966 CTL982965:CTL982966 DDH982965:DDH982966 DND982965:DND982966 DWZ982965:DWZ982966 EGV982965:EGV982966 EQR982965:EQR982966 FAN982965:FAN982966 FKJ982965:FKJ982966 FUF982965:FUF982966 GEB982965:GEB982966 GNX982965:GNX982966 GXT982965:GXT982966 HHP982965:HHP982966 HRL982965:HRL982966 IBH982965:IBH982966 ILD982965:ILD982966 IUZ982965:IUZ982966 JEV982965:JEV982966 JOR982965:JOR982966 JYN982965:JYN982966 KIJ982965:KIJ982966 KSF982965:KSF982966 LCB982965:LCB982966 LLX982965:LLX982966 LVT982965:LVT982966 MFP982965:MFP982966 MPL982965:MPL982966 MZH982965:MZH982966 NJD982965:NJD982966 NSZ982965:NSZ982966 OCV982965:OCV982966 OMR982965:OMR982966 OWN982965:OWN982966 PGJ982965:PGJ982966 PQF982965:PQF982966 QAB982965:QAB982966 QJX982965:QJX982966 QTT982965:QTT982966 RDP982965:RDP982966 RNL982965:RNL982966 RXH982965:RXH982966 SHD982965:SHD982966 SQZ982965:SQZ982966 TAV982965:TAV982966 TKR982965:TKR982966 TUN982965:TUN982966 UEJ982965:UEJ982966 UOF982965:UOF982966 UYB982965:UYB982966 VHX982965:VHX982966 VRT982965:VRT982966 WBP982965:WBP982966 WLL982965:WLL982966 WVH982965:WVH982966 IY65461:JA65462 SU65461:SW65462 ACQ65461:ACS65462 AMM65461:AMO65462 AWI65461:AWK65462 BGE65461:BGG65462 BQA65461:BQC65462 BZW65461:BZY65462 CJS65461:CJU65462 CTO65461:CTQ65462 DDK65461:DDM65462 DNG65461:DNI65462 DXC65461:DXE65462 EGY65461:EHA65462 EQU65461:EQW65462 FAQ65461:FAS65462 FKM65461:FKO65462 FUI65461:FUK65462 GEE65461:GEG65462 GOA65461:GOC65462 GXW65461:GXY65462 HHS65461:HHU65462 HRO65461:HRQ65462 IBK65461:IBM65462 ILG65461:ILI65462 IVC65461:IVE65462 JEY65461:JFA65462 JOU65461:JOW65462 JYQ65461:JYS65462 KIM65461:KIO65462 KSI65461:KSK65462 LCE65461:LCG65462 LMA65461:LMC65462 LVW65461:LVY65462 MFS65461:MFU65462 MPO65461:MPQ65462 MZK65461:MZM65462 NJG65461:NJI65462 NTC65461:NTE65462 OCY65461:ODA65462 OMU65461:OMW65462 OWQ65461:OWS65462 PGM65461:PGO65462 PQI65461:PQK65462 QAE65461:QAG65462 QKA65461:QKC65462 QTW65461:QTY65462 RDS65461:RDU65462 RNO65461:RNQ65462 RXK65461:RXM65462 SHG65461:SHI65462 SRC65461:SRE65462 TAY65461:TBA65462 TKU65461:TKW65462 TUQ65461:TUS65462 UEM65461:UEO65462 UOI65461:UOK65462 UYE65461:UYG65462 VIA65461:VIC65462 VRW65461:VRY65462 WBS65461:WBU65462 WLO65461:WLQ65462 WVK65461:WVM65462 IY130997:JA130998 SU130997:SW130998 ACQ130997:ACS130998 AMM130997:AMO130998 AWI130997:AWK130998 BGE130997:BGG130998 BQA130997:BQC130998 BZW130997:BZY130998 CJS130997:CJU130998 CTO130997:CTQ130998 DDK130997:DDM130998 DNG130997:DNI130998 DXC130997:DXE130998 EGY130997:EHA130998 EQU130997:EQW130998 FAQ130997:FAS130998 FKM130997:FKO130998 FUI130997:FUK130998 GEE130997:GEG130998 GOA130997:GOC130998 GXW130997:GXY130998 HHS130997:HHU130998 HRO130997:HRQ130998 IBK130997:IBM130998 ILG130997:ILI130998 IVC130997:IVE130998 JEY130997:JFA130998 JOU130997:JOW130998 JYQ130997:JYS130998 KIM130997:KIO130998 KSI130997:KSK130998 LCE130997:LCG130998 LMA130997:LMC130998 LVW130997:LVY130998 MFS130997:MFU130998 MPO130997:MPQ130998 MZK130997:MZM130998 NJG130997:NJI130998 NTC130997:NTE130998 OCY130997:ODA130998 OMU130997:OMW130998 OWQ130997:OWS130998 PGM130997:PGO130998 PQI130997:PQK130998 QAE130997:QAG130998 QKA130997:QKC130998 QTW130997:QTY130998 RDS130997:RDU130998 RNO130997:RNQ130998 RXK130997:RXM130998 SHG130997:SHI130998 SRC130997:SRE130998 TAY130997:TBA130998 TKU130997:TKW130998 TUQ130997:TUS130998 UEM130997:UEO130998 UOI130997:UOK130998 UYE130997:UYG130998 VIA130997:VIC130998 VRW130997:VRY130998 WBS130997:WBU130998 WLO130997:WLQ130998 WVK130997:WVM130998 IY196533:JA196534 SU196533:SW196534 ACQ196533:ACS196534 AMM196533:AMO196534 AWI196533:AWK196534 BGE196533:BGG196534 BQA196533:BQC196534 BZW196533:BZY196534 CJS196533:CJU196534 CTO196533:CTQ196534 DDK196533:DDM196534 DNG196533:DNI196534 DXC196533:DXE196534 EGY196533:EHA196534 EQU196533:EQW196534 FAQ196533:FAS196534 FKM196533:FKO196534 FUI196533:FUK196534 GEE196533:GEG196534 GOA196533:GOC196534 GXW196533:GXY196534 HHS196533:HHU196534 HRO196533:HRQ196534 IBK196533:IBM196534 ILG196533:ILI196534 IVC196533:IVE196534 JEY196533:JFA196534 JOU196533:JOW196534 JYQ196533:JYS196534 KIM196533:KIO196534 KSI196533:KSK196534 LCE196533:LCG196534 LMA196533:LMC196534 LVW196533:LVY196534 MFS196533:MFU196534 MPO196533:MPQ196534 MZK196533:MZM196534 NJG196533:NJI196534 NTC196533:NTE196534 OCY196533:ODA196534 OMU196533:OMW196534 OWQ196533:OWS196534 PGM196533:PGO196534 PQI196533:PQK196534 QAE196533:QAG196534 QKA196533:QKC196534 QTW196533:QTY196534 RDS196533:RDU196534 RNO196533:RNQ196534 RXK196533:RXM196534 SHG196533:SHI196534 SRC196533:SRE196534 TAY196533:TBA196534 TKU196533:TKW196534 TUQ196533:TUS196534 UEM196533:UEO196534 UOI196533:UOK196534 UYE196533:UYG196534 VIA196533:VIC196534 VRW196533:VRY196534 WBS196533:WBU196534 WLO196533:WLQ196534 WVK196533:WVM196534 IY262069:JA262070 SU262069:SW262070 ACQ262069:ACS262070 AMM262069:AMO262070 AWI262069:AWK262070 BGE262069:BGG262070 BQA262069:BQC262070 BZW262069:BZY262070 CJS262069:CJU262070 CTO262069:CTQ262070 DDK262069:DDM262070 DNG262069:DNI262070 DXC262069:DXE262070 EGY262069:EHA262070 EQU262069:EQW262070 FAQ262069:FAS262070 FKM262069:FKO262070 FUI262069:FUK262070 GEE262069:GEG262070 GOA262069:GOC262070 GXW262069:GXY262070 HHS262069:HHU262070 HRO262069:HRQ262070 IBK262069:IBM262070 ILG262069:ILI262070 IVC262069:IVE262070 JEY262069:JFA262070 JOU262069:JOW262070 JYQ262069:JYS262070 KIM262069:KIO262070 KSI262069:KSK262070 LCE262069:LCG262070 LMA262069:LMC262070 LVW262069:LVY262070 MFS262069:MFU262070 MPO262069:MPQ262070 MZK262069:MZM262070 NJG262069:NJI262070 NTC262069:NTE262070 OCY262069:ODA262070 OMU262069:OMW262070 OWQ262069:OWS262070 PGM262069:PGO262070 PQI262069:PQK262070 QAE262069:QAG262070 QKA262069:QKC262070 QTW262069:QTY262070 RDS262069:RDU262070 RNO262069:RNQ262070 RXK262069:RXM262070 SHG262069:SHI262070 SRC262069:SRE262070 TAY262069:TBA262070 TKU262069:TKW262070 TUQ262069:TUS262070 UEM262069:UEO262070 UOI262069:UOK262070 UYE262069:UYG262070 VIA262069:VIC262070 VRW262069:VRY262070 WBS262069:WBU262070 WLO262069:WLQ262070 WVK262069:WVM262070 IY327605:JA327606 SU327605:SW327606 ACQ327605:ACS327606 AMM327605:AMO327606 AWI327605:AWK327606 BGE327605:BGG327606 BQA327605:BQC327606 BZW327605:BZY327606 CJS327605:CJU327606 CTO327605:CTQ327606 DDK327605:DDM327606 DNG327605:DNI327606 DXC327605:DXE327606 EGY327605:EHA327606 EQU327605:EQW327606 FAQ327605:FAS327606 FKM327605:FKO327606 FUI327605:FUK327606 GEE327605:GEG327606 GOA327605:GOC327606 GXW327605:GXY327606 HHS327605:HHU327606 HRO327605:HRQ327606 IBK327605:IBM327606 ILG327605:ILI327606 IVC327605:IVE327606 JEY327605:JFA327606 JOU327605:JOW327606 JYQ327605:JYS327606 KIM327605:KIO327606 KSI327605:KSK327606 LCE327605:LCG327606 LMA327605:LMC327606 LVW327605:LVY327606 MFS327605:MFU327606 MPO327605:MPQ327606 MZK327605:MZM327606 NJG327605:NJI327606 NTC327605:NTE327606 OCY327605:ODA327606 OMU327605:OMW327606 OWQ327605:OWS327606 PGM327605:PGO327606 PQI327605:PQK327606 QAE327605:QAG327606 QKA327605:QKC327606 QTW327605:QTY327606 RDS327605:RDU327606 RNO327605:RNQ327606 RXK327605:RXM327606 SHG327605:SHI327606 SRC327605:SRE327606 TAY327605:TBA327606 TKU327605:TKW327606 TUQ327605:TUS327606 UEM327605:UEO327606 UOI327605:UOK327606 UYE327605:UYG327606 VIA327605:VIC327606 VRW327605:VRY327606 WBS327605:WBU327606 WLO327605:WLQ327606 WVK327605:WVM327606 IY393141:JA393142 SU393141:SW393142 ACQ393141:ACS393142 AMM393141:AMO393142 AWI393141:AWK393142 BGE393141:BGG393142 BQA393141:BQC393142 BZW393141:BZY393142 CJS393141:CJU393142 CTO393141:CTQ393142 DDK393141:DDM393142 DNG393141:DNI393142 DXC393141:DXE393142 EGY393141:EHA393142 EQU393141:EQW393142 FAQ393141:FAS393142 FKM393141:FKO393142 FUI393141:FUK393142 GEE393141:GEG393142 GOA393141:GOC393142 GXW393141:GXY393142 HHS393141:HHU393142 HRO393141:HRQ393142 IBK393141:IBM393142 ILG393141:ILI393142 IVC393141:IVE393142 JEY393141:JFA393142 JOU393141:JOW393142 JYQ393141:JYS393142 KIM393141:KIO393142 KSI393141:KSK393142 LCE393141:LCG393142 LMA393141:LMC393142 LVW393141:LVY393142 MFS393141:MFU393142 MPO393141:MPQ393142 MZK393141:MZM393142 NJG393141:NJI393142 NTC393141:NTE393142 OCY393141:ODA393142 OMU393141:OMW393142 OWQ393141:OWS393142 PGM393141:PGO393142 PQI393141:PQK393142 QAE393141:QAG393142 QKA393141:QKC393142 QTW393141:QTY393142 RDS393141:RDU393142 RNO393141:RNQ393142 RXK393141:RXM393142 SHG393141:SHI393142 SRC393141:SRE393142 TAY393141:TBA393142 TKU393141:TKW393142 TUQ393141:TUS393142 UEM393141:UEO393142 UOI393141:UOK393142 UYE393141:UYG393142 VIA393141:VIC393142 VRW393141:VRY393142 WBS393141:WBU393142 WLO393141:WLQ393142 WVK393141:WVM393142 IY458677:JA458678 SU458677:SW458678 ACQ458677:ACS458678 AMM458677:AMO458678 AWI458677:AWK458678 BGE458677:BGG458678 BQA458677:BQC458678 BZW458677:BZY458678 CJS458677:CJU458678 CTO458677:CTQ458678 DDK458677:DDM458678 DNG458677:DNI458678 DXC458677:DXE458678 EGY458677:EHA458678 EQU458677:EQW458678 FAQ458677:FAS458678 FKM458677:FKO458678 FUI458677:FUK458678 GEE458677:GEG458678 GOA458677:GOC458678 GXW458677:GXY458678 HHS458677:HHU458678 HRO458677:HRQ458678 IBK458677:IBM458678 ILG458677:ILI458678 IVC458677:IVE458678 JEY458677:JFA458678 JOU458677:JOW458678 JYQ458677:JYS458678 KIM458677:KIO458678 KSI458677:KSK458678 LCE458677:LCG458678 LMA458677:LMC458678 LVW458677:LVY458678 MFS458677:MFU458678 MPO458677:MPQ458678 MZK458677:MZM458678 NJG458677:NJI458678 NTC458677:NTE458678 OCY458677:ODA458678 OMU458677:OMW458678 OWQ458677:OWS458678 PGM458677:PGO458678 PQI458677:PQK458678 QAE458677:QAG458678 QKA458677:QKC458678 QTW458677:QTY458678 RDS458677:RDU458678 RNO458677:RNQ458678 RXK458677:RXM458678 SHG458677:SHI458678 SRC458677:SRE458678 TAY458677:TBA458678 TKU458677:TKW458678 TUQ458677:TUS458678 UEM458677:UEO458678 UOI458677:UOK458678 UYE458677:UYG458678 VIA458677:VIC458678 VRW458677:VRY458678 WBS458677:WBU458678 WLO458677:WLQ458678 WVK458677:WVM458678 IY524213:JA524214 SU524213:SW524214 ACQ524213:ACS524214 AMM524213:AMO524214 AWI524213:AWK524214 BGE524213:BGG524214 BQA524213:BQC524214 BZW524213:BZY524214 CJS524213:CJU524214 CTO524213:CTQ524214 DDK524213:DDM524214 DNG524213:DNI524214 DXC524213:DXE524214 EGY524213:EHA524214 EQU524213:EQW524214 FAQ524213:FAS524214 FKM524213:FKO524214 FUI524213:FUK524214 GEE524213:GEG524214 GOA524213:GOC524214 GXW524213:GXY524214 HHS524213:HHU524214 HRO524213:HRQ524214 IBK524213:IBM524214 ILG524213:ILI524214 IVC524213:IVE524214 JEY524213:JFA524214 JOU524213:JOW524214 JYQ524213:JYS524214 KIM524213:KIO524214 KSI524213:KSK524214 LCE524213:LCG524214 LMA524213:LMC524214 LVW524213:LVY524214 MFS524213:MFU524214 MPO524213:MPQ524214 MZK524213:MZM524214 NJG524213:NJI524214 NTC524213:NTE524214 OCY524213:ODA524214 OMU524213:OMW524214 OWQ524213:OWS524214 PGM524213:PGO524214 PQI524213:PQK524214 QAE524213:QAG524214 QKA524213:QKC524214 QTW524213:QTY524214 RDS524213:RDU524214 RNO524213:RNQ524214 RXK524213:RXM524214 SHG524213:SHI524214 SRC524213:SRE524214 TAY524213:TBA524214 TKU524213:TKW524214 TUQ524213:TUS524214 UEM524213:UEO524214 UOI524213:UOK524214 UYE524213:UYG524214 VIA524213:VIC524214 VRW524213:VRY524214 WBS524213:WBU524214 WLO524213:WLQ524214 WVK524213:WVM524214 IY589749:JA589750 SU589749:SW589750 ACQ589749:ACS589750 AMM589749:AMO589750 AWI589749:AWK589750 BGE589749:BGG589750 BQA589749:BQC589750 BZW589749:BZY589750 CJS589749:CJU589750 CTO589749:CTQ589750 DDK589749:DDM589750 DNG589749:DNI589750 DXC589749:DXE589750 EGY589749:EHA589750 EQU589749:EQW589750 FAQ589749:FAS589750 FKM589749:FKO589750 FUI589749:FUK589750 GEE589749:GEG589750 GOA589749:GOC589750 GXW589749:GXY589750 HHS589749:HHU589750 HRO589749:HRQ589750 IBK589749:IBM589750 ILG589749:ILI589750 IVC589749:IVE589750 JEY589749:JFA589750 JOU589749:JOW589750 JYQ589749:JYS589750 KIM589749:KIO589750 KSI589749:KSK589750 LCE589749:LCG589750 LMA589749:LMC589750 LVW589749:LVY589750 MFS589749:MFU589750 MPO589749:MPQ589750 MZK589749:MZM589750 NJG589749:NJI589750 NTC589749:NTE589750 OCY589749:ODA589750 OMU589749:OMW589750 OWQ589749:OWS589750 PGM589749:PGO589750 PQI589749:PQK589750 QAE589749:QAG589750 QKA589749:QKC589750 QTW589749:QTY589750 RDS589749:RDU589750 RNO589749:RNQ589750 RXK589749:RXM589750 SHG589749:SHI589750 SRC589749:SRE589750 TAY589749:TBA589750 TKU589749:TKW589750 TUQ589749:TUS589750 UEM589749:UEO589750 UOI589749:UOK589750 UYE589749:UYG589750 VIA589749:VIC589750 VRW589749:VRY589750 WBS589749:WBU589750 WLO589749:WLQ589750 WVK589749:WVM589750 IY655285:JA655286 SU655285:SW655286 ACQ655285:ACS655286 AMM655285:AMO655286 AWI655285:AWK655286 BGE655285:BGG655286 BQA655285:BQC655286 BZW655285:BZY655286 CJS655285:CJU655286 CTO655285:CTQ655286 DDK655285:DDM655286 DNG655285:DNI655286 DXC655285:DXE655286 EGY655285:EHA655286 EQU655285:EQW655286 FAQ655285:FAS655286 FKM655285:FKO655286 FUI655285:FUK655286 GEE655285:GEG655286 GOA655285:GOC655286 GXW655285:GXY655286 HHS655285:HHU655286 HRO655285:HRQ655286 IBK655285:IBM655286 ILG655285:ILI655286 IVC655285:IVE655286 JEY655285:JFA655286 JOU655285:JOW655286 JYQ655285:JYS655286 KIM655285:KIO655286 KSI655285:KSK655286 LCE655285:LCG655286 LMA655285:LMC655286 LVW655285:LVY655286 MFS655285:MFU655286 MPO655285:MPQ655286 MZK655285:MZM655286 NJG655285:NJI655286 NTC655285:NTE655286 OCY655285:ODA655286 OMU655285:OMW655286 OWQ655285:OWS655286 PGM655285:PGO655286 PQI655285:PQK655286 QAE655285:QAG655286 QKA655285:QKC655286 QTW655285:QTY655286 RDS655285:RDU655286 RNO655285:RNQ655286 RXK655285:RXM655286 SHG655285:SHI655286 SRC655285:SRE655286 TAY655285:TBA655286 TKU655285:TKW655286 TUQ655285:TUS655286 UEM655285:UEO655286 UOI655285:UOK655286 UYE655285:UYG655286 VIA655285:VIC655286 VRW655285:VRY655286 WBS655285:WBU655286 WLO655285:WLQ655286 WVK655285:WVM655286 IY720821:JA720822 SU720821:SW720822 ACQ720821:ACS720822 AMM720821:AMO720822 AWI720821:AWK720822 BGE720821:BGG720822 BQA720821:BQC720822 BZW720821:BZY720822 CJS720821:CJU720822 CTO720821:CTQ720822 DDK720821:DDM720822 DNG720821:DNI720822 DXC720821:DXE720822 EGY720821:EHA720822 EQU720821:EQW720822 FAQ720821:FAS720822 FKM720821:FKO720822 FUI720821:FUK720822 GEE720821:GEG720822 GOA720821:GOC720822 GXW720821:GXY720822 HHS720821:HHU720822 HRO720821:HRQ720822 IBK720821:IBM720822 ILG720821:ILI720822 IVC720821:IVE720822 JEY720821:JFA720822 JOU720821:JOW720822 JYQ720821:JYS720822 KIM720821:KIO720822 KSI720821:KSK720822 LCE720821:LCG720822 LMA720821:LMC720822 LVW720821:LVY720822 MFS720821:MFU720822 MPO720821:MPQ720822 MZK720821:MZM720822 NJG720821:NJI720822 NTC720821:NTE720822 OCY720821:ODA720822 OMU720821:OMW720822 OWQ720821:OWS720822 PGM720821:PGO720822 PQI720821:PQK720822 QAE720821:QAG720822 QKA720821:QKC720822 QTW720821:QTY720822 RDS720821:RDU720822 RNO720821:RNQ720822 RXK720821:RXM720822 SHG720821:SHI720822 SRC720821:SRE720822 TAY720821:TBA720822 TKU720821:TKW720822 TUQ720821:TUS720822 UEM720821:UEO720822 UOI720821:UOK720822 UYE720821:UYG720822 VIA720821:VIC720822 VRW720821:VRY720822 WBS720821:WBU720822 WLO720821:WLQ720822 WVK720821:WVM720822 IY786357:JA786358 SU786357:SW786358 ACQ786357:ACS786358 AMM786357:AMO786358 AWI786357:AWK786358 BGE786357:BGG786358 BQA786357:BQC786358 BZW786357:BZY786358 CJS786357:CJU786358 CTO786357:CTQ786358 DDK786357:DDM786358 DNG786357:DNI786358 DXC786357:DXE786358 EGY786357:EHA786358 EQU786357:EQW786358 FAQ786357:FAS786358 FKM786357:FKO786358 FUI786357:FUK786358 GEE786357:GEG786358 GOA786357:GOC786358 GXW786357:GXY786358 HHS786357:HHU786358 HRO786357:HRQ786358 IBK786357:IBM786358 ILG786357:ILI786358 IVC786357:IVE786358 JEY786357:JFA786358 JOU786357:JOW786358 JYQ786357:JYS786358 KIM786357:KIO786358 KSI786357:KSK786358 LCE786357:LCG786358 LMA786357:LMC786358 LVW786357:LVY786358 MFS786357:MFU786358 MPO786357:MPQ786358 MZK786357:MZM786358 NJG786357:NJI786358 NTC786357:NTE786358 OCY786357:ODA786358 OMU786357:OMW786358 OWQ786357:OWS786358 PGM786357:PGO786358 PQI786357:PQK786358 QAE786357:QAG786358 QKA786357:QKC786358 QTW786357:QTY786358 RDS786357:RDU786358 RNO786357:RNQ786358 RXK786357:RXM786358 SHG786357:SHI786358 SRC786357:SRE786358 TAY786357:TBA786358 TKU786357:TKW786358 TUQ786357:TUS786358 UEM786357:UEO786358 UOI786357:UOK786358 UYE786357:UYG786358 VIA786357:VIC786358 VRW786357:VRY786358 WBS786357:WBU786358 WLO786357:WLQ786358 WVK786357:WVM786358 IY851893:JA851894 SU851893:SW851894 ACQ851893:ACS851894 AMM851893:AMO851894 AWI851893:AWK851894 BGE851893:BGG851894 BQA851893:BQC851894 BZW851893:BZY851894 CJS851893:CJU851894 CTO851893:CTQ851894 DDK851893:DDM851894 DNG851893:DNI851894 DXC851893:DXE851894 EGY851893:EHA851894 EQU851893:EQW851894 FAQ851893:FAS851894 FKM851893:FKO851894 FUI851893:FUK851894 GEE851893:GEG851894 GOA851893:GOC851894 GXW851893:GXY851894 HHS851893:HHU851894 HRO851893:HRQ851894 IBK851893:IBM851894 ILG851893:ILI851894 IVC851893:IVE851894 JEY851893:JFA851894 JOU851893:JOW851894 JYQ851893:JYS851894 KIM851893:KIO851894 KSI851893:KSK851894 LCE851893:LCG851894 LMA851893:LMC851894 LVW851893:LVY851894 MFS851893:MFU851894 MPO851893:MPQ851894 MZK851893:MZM851894 NJG851893:NJI851894 NTC851893:NTE851894 OCY851893:ODA851894 OMU851893:OMW851894 OWQ851893:OWS851894 PGM851893:PGO851894 PQI851893:PQK851894 QAE851893:QAG851894 QKA851893:QKC851894 QTW851893:QTY851894 RDS851893:RDU851894 RNO851893:RNQ851894 RXK851893:RXM851894 SHG851893:SHI851894 SRC851893:SRE851894 TAY851893:TBA851894 TKU851893:TKW851894 TUQ851893:TUS851894 UEM851893:UEO851894 UOI851893:UOK851894 UYE851893:UYG851894 VIA851893:VIC851894 VRW851893:VRY851894 WBS851893:WBU851894 WLO851893:WLQ851894 WVK851893:WVM851894 IY917429:JA917430 SU917429:SW917430 ACQ917429:ACS917430 AMM917429:AMO917430 AWI917429:AWK917430 BGE917429:BGG917430 BQA917429:BQC917430 BZW917429:BZY917430 CJS917429:CJU917430 CTO917429:CTQ917430 DDK917429:DDM917430 DNG917429:DNI917430 DXC917429:DXE917430 EGY917429:EHA917430 EQU917429:EQW917430 FAQ917429:FAS917430 FKM917429:FKO917430 FUI917429:FUK917430 GEE917429:GEG917430 GOA917429:GOC917430 GXW917429:GXY917430 HHS917429:HHU917430 HRO917429:HRQ917430 IBK917429:IBM917430 ILG917429:ILI917430 IVC917429:IVE917430 JEY917429:JFA917430 JOU917429:JOW917430 JYQ917429:JYS917430 KIM917429:KIO917430 KSI917429:KSK917430 LCE917429:LCG917430 LMA917429:LMC917430 LVW917429:LVY917430 MFS917429:MFU917430 MPO917429:MPQ917430 MZK917429:MZM917430 NJG917429:NJI917430 NTC917429:NTE917430 OCY917429:ODA917430 OMU917429:OMW917430 OWQ917429:OWS917430 PGM917429:PGO917430 PQI917429:PQK917430 QAE917429:QAG917430 QKA917429:QKC917430 QTW917429:QTY917430 RDS917429:RDU917430 RNO917429:RNQ917430 RXK917429:RXM917430 SHG917429:SHI917430 SRC917429:SRE917430 TAY917429:TBA917430 TKU917429:TKW917430 TUQ917429:TUS917430 UEM917429:UEO917430 UOI917429:UOK917430 UYE917429:UYG917430 VIA917429:VIC917430 VRW917429:VRY917430 WBS917429:WBU917430 WLO917429:WLQ917430 WVK917429:WVM917430 IY982965:JA982966 SU982965:SW982966 ACQ982965:ACS982966 AMM982965:AMO982966 AWI982965:AWK982966 BGE982965:BGG982966 BQA982965:BQC982966 BZW982965:BZY982966 CJS982965:CJU982966 CTO982965:CTQ982966 DDK982965:DDM982966 DNG982965:DNI982966 DXC982965:DXE982966 EGY982965:EHA982966 EQU982965:EQW982966 FAQ982965:FAS982966 FKM982965:FKO982966 FUI982965:FUK982966 GEE982965:GEG982966 GOA982965:GOC982966 GXW982965:GXY982966 HHS982965:HHU982966 HRO982965:HRQ982966 IBK982965:IBM982966 ILG982965:ILI982966 IVC982965:IVE982966 JEY982965:JFA982966 JOU982965:JOW982966 JYQ982965:JYS982966 KIM982965:KIO982966 KSI982965:KSK982966 LCE982965:LCG982966 LMA982965:LMC982966 LVW982965:LVY982966 MFS982965:MFU982966 MPO982965:MPQ982966 MZK982965:MZM982966 NJG982965:NJI982966 NTC982965:NTE982966 OCY982965:ODA982966 OMU982965:OMW982966 OWQ982965:OWS982966 PGM982965:PGO982966 PQI982965:PQK982966 QAE982965:QAG982966 QKA982965:QKC982966 QTW982965:QTY982966 RDS982965:RDU982966 RNO982965:RNQ982966 RXK982965:RXM982966 SHG982965:SHI982966 SRC982965:SRE982966 TAY982965:TBA982966 TKU982965:TKW982966 TUQ982965:TUS982966 UEM982965:UEO982966 UOI982965:UOK982966 UYE982965:UYG982966 VIA982965:VIC982966 VRW982965:VRY982966 WBS982965:WBU982966 WLO982965:WLQ982966 WVK982965:WVM982966 IY65456:JA65456 SU65456:SW65456 ACQ65456:ACS65456 AMM65456:AMO65456 AWI65456:AWK65456 BGE65456:BGG65456 BQA65456:BQC65456 BZW65456:BZY65456 CJS65456:CJU65456 CTO65456:CTQ65456 DDK65456:DDM65456 DNG65456:DNI65456 DXC65456:DXE65456 EGY65456:EHA65456 EQU65456:EQW65456 FAQ65456:FAS65456 FKM65456:FKO65456 FUI65456:FUK65456 GEE65456:GEG65456 GOA65456:GOC65456 GXW65456:GXY65456 HHS65456:HHU65456 HRO65456:HRQ65456 IBK65456:IBM65456 ILG65456:ILI65456 IVC65456:IVE65456 JEY65456:JFA65456 JOU65456:JOW65456 JYQ65456:JYS65456 KIM65456:KIO65456 KSI65456:KSK65456 LCE65456:LCG65456 LMA65456:LMC65456 LVW65456:LVY65456 MFS65456:MFU65456 MPO65456:MPQ65456 MZK65456:MZM65456 NJG65456:NJI65456 NTC65456:NTE65456 OCY65456:ODA65456 OMU65456:OMW65456 OWQ65456:OWS65456 PGM65456:PGO65456 PQI65456:PQK65456 QAE65456:QAG65456 QKA65456:QKC65456 QTW65456:QTY65456 RDS65456:RDU65456 RNO65456:RNQ65456 RXK65456:RXM65456 SHG65456:SHI65456 SRC65456:SRE65456 TAY65456:TBA65456 TKU65456:TKW65456 TUQ65456:TUS65456 UEM65456:UEO65456 UOI65456:UOK65456 UYE65456:UYG65456 VIA65456:VIC65456 VRW65456:VRY65456 WBS65456:WBU65456 WLO65456:WLQ65456 WVK65456:WVM65456 IY130992:JA130992 SU130992:SW130992 ACQ130992:ACS130992 AMM130992:AMO130992 AWI130992:AWK130992 BGE130992:BGG130992 BQA130992:BQC130992 BZW130992:BZY130992 CJS130992:CJU130992 CTO130992:CTQ130992 DDK130992:DDM130992 DNG130992:DNI130992 DXC130992:DXE130992 EGY130992:EHA130992 EQU130992:EQW130992 FAQ130992:FAS130992 FKM130992:FKO130992 FUI130992:FUK130992 GEE130992:GEG130992 GOA130992:GOC130992 GXW130992:GXY130992 HHS130992:HHU130992 HRO130992:HRQ130992 IBK130992:IBM130992 ILG130992:ILI130992 IVC130992:IVE130992 JEY130992:JFA130992 JOU130992:JOW130992 JYQ130992:JYS130992 KIM130992:KIO130992 KSI130992:KSK130992 LCE130992:LCG130992 LMA130992:LMC130992 LVW130992:LVY130992 MFS130992:MFU130992 MPO130992:MPQ130992 MZK130992:MZM130992 NJG130992:NJI130992 NTC130992:NTE130992 OCY130992:ODA130992 OMU130992:OMW130992 OWQ130992:OWS130992 PGM130992:PGO130992 PQI130992:PQK130992 QAE130992:QAG130992 QKA130992:QKC130992 QTW130992:QTY130992 RDS130992:RDU130992 RNO130992:RNQ130992 RXK130992:RXM130992 SHG130992:SHI130992 SRC130992:SRE130992 TAY130992:TBA130992 TKU130992:TKW130992 TUQ130992:TUS130992 UEM130992:UEO130992 UOI130992:UOK130992 UYE130992:UYG130992 VIA130992:VIC130992 VRW130992:VRY130992 WBS130992:WBU130992 WLO130992:WLQ130992 WVK130992:WVM130992 IY196528:JA196528 SU196528:SW196528 ACQ196528:ACS196528 AMM196528:AMO196528 AWI196528:AWK196528 BGE196528:BGG196528 BQA196528:BQC196528 BZW196528:BZY196528 CJS196528:CJU196528 CTO196528:CTQ196528 DDK196528:DDM196528 DNG196528:DNI196528 DXC196528:DXE196528 EGY196528:EHA196528 EQU196528:EQW196528 FAQ196528:FAS196528 FKM196528:FKO196528 FUI196528:FUK196528 GEE196528:GEG196528 GOA196528:GOC196528 GXW196528:GXY196528 HHS196528:HHU196528 HRO196528:HRQ196528 IBK196528:IBM196528 ILG196528:ILI196528 IVC196528:IVE196528 JEY196528:JFA196528 JOU196528:JOW196528 JYQ196528:JYS196528 KIM196528:KIO196528 KSI196528:KSK196528 LCE196528:LCG196528 LMA196528:LMC196528 LVW196528:LVY196528 MFS196528:MFU196528 MPO196528:MPQ196528 MZK196528:MZM196528 NJG196528:NJI196528 NTC196528:NTE196528 OCY196528:ODA196528 OMU196528:OMW196528 OWQ196528:OWS196528 PGM196528:PGO196528 PQI196528:PQK196528 QAE196528:QAG196528 QKA196528:QKC196528 QTW196528:QTY196528 RDS196528:RDU196528 RNO196528:RNQ196528 RXK196528:RXM196528 SHG196528:SHI196528 SRC196528:SRE196528 TAY196528:TBA196528 TKU196528:TKW196528 TUQ196528:TUS196528 UEM196528:UEO196528 UOI196528:UOK196528 UYE196528:UYG196528 VIA196528:VIC196528 VRW196528:VRY196528 WBS196528:WBU196528 WLO196528:WLQ196528 WVK196528:WVM196528 IY262064:JA262064 SU262064:SW262064 ACQ262064:ACS262064 AMM262064:AMO262064 AWI262064:AWK262064 BGE262064:BGG262064 BQA262064:BQC262064 BZW262064:BZY262064 CJS262064:CJU262064 CTO262064:CTQ262064 DDK262064:DDM262064 DNG262064:DNI262064 DXC262064:DXE262064 EGY262064:EHA262064 EQU262064:EQW262064 FAQ262064:FAS262064 FKM262064:FKO262064 FUI262064:FUK262064 GEE262064:GEG262064 GOA262064:GOC262064 GXW262064:GXY262064 HHS262064:HHU262064 HRO262064:HRQ262064 IBK262064:IBM262064 ILG262064:ILI262064 IVC262064:IVE262064 JEY262064:JFA262064 JOU262064:JOW262064 JYQ262064:JYS262064 KIM262064:KIO262064 KSI262064:KSK262064 LCE262064:LCG262064 LMA262064:LMC262064 LVW262064:LVY262064 MFS262064:MFU262064 MPO262064:MPQ262064 MZK262064:MZM262064 NJG262064:NJI262064 NTC262064:NTE262064 OCY262064:ODA262064 OMU262064:OMW262064 OWQ262064:OWS262064 PGM262064:PGO262064 PQI262064:PQK262064 QAE262064:QAG262064 QKA262064:QKC262064 QTW262064:QTY262064 RDS262064:RDU262064 RNO262064:RNQ262064 RXK262064:RXM262064 SHG262064:SHI262064 SRC262064:SRE262064 TAY262064:TBA262064 TKU262064:TKW262064 TUQ262064:TUS262064 UEM262064:UEO262064 UOI262064:UOK262064 UYE262064:UYG262064 VIA262064:VIC262064 VRW262064:VRY262064 WBS262064:WBU262064 WLO262064:WLQ262064 WVK262064:WVM262064 IY327600:JA327600 SU327600:SW327600 ACQ327600:ACS327600 AMM327600:AMO327600 AWI327600:AWK327600 BGE327600:BGG327600 BQA327600:BQC327600 BZW327600:BZY327600 CJS327600:CJU327600 CTO327600:CTQ327600 DDK327600:DDM327600 DNG327600:DNI327600 DXC327600:DXE327600 EGY327600:EHA327600 EQU327600:EQW327600 FAQ327600:FAS327600 FKM327600:FKO327600 FUI327600:FUK327600 GEE327600:GEG327600 GOA327600:GOC327600 GXW327600:GXY327600 HHS327600:HHU327600 HRO327600:HRQ327600 IBK327600:IBM327600 ILG327600:ILI327600 IVC327600:IVE327600 JEY327600:JFA327600 JOU327600:JOW327600 JYQ327600:JYS327600 KIM327600:KIO327600 KSI327600:KSK327600 LCE327600:LCG327600 LMA327600:LMC327600 LVW327600:LVY327600 MFS327600:MFU327600 MPO327600:MPQ327600 MZK327600:MZM327600 NJG327600:NJI327600 NTC327600:NTE327600 OCY327600:ODA327600 OMU327600:OMW327600 OWQ327600:OWS327600 PGM327600:PGO327600 PQI327600:PQK327600 QAE327600:QAG327600 QKA327600:QKC327600 QTW327600:QTY327600 RDS327600:RDU327600 RNO327600:RNQ327600 RXK327600:RXM327600 SHG327600:SHI327600 SRC327600:SRE327600 TAY327600:TBA327600 TKU327600:TKW327600 TUQ327600:TUS327600 UEM327600:UEO327600 UOI327600:UOK327600 UYE327600:UYG327600 VIA327600:VIC327600 VRW327600:VRY327600 WBS327600:WBU327600 WLO327600:WLQ327600 WVK327600:WVM327600 IY393136:JA393136 SU393136:SW393136 ACQ393136:ACS393136 AMM393136:AMO393136 AWI393136:AWK393136 BGE393136:BGG393136 BQA393136:BQC393136 BZW393136:BZY393136 CJS393136:CJU393136 CTO393136:CTQ393136 DDK393136:DDM393136 DNG393136:DNI393136 DXC393136:DXE393136 EGY393136:EHA393136 EQU393136:EQW393136 FAQ393136:FAS393136 FKM393136:FKO393136 FUI393136:FUK393136 GEE393136:GEG393136 GOA393136:GOC393136 GXW393136:GXY393136 HHS393136:HHU393136 HRO393136:HRQ393136 IBK393136:IBM393136 ILG393136:ILI393136 IVC393136:IVE393136 JEY393136:JFA393136 JOU393136:JOW393136 JYQ393136:JYS393136 KIM393136:KIO393136 KSI393136:KSK393136 LCE393136:LCG393136 LMA393136:LMC393136 LVW393136:LVY393136 MFS393136:MFU393136 MPO393136:MPQ393136 MZK393136:MZM393136 NJG393136:NJI393136 NTC393136:NTE393136 OCY393136:ODA393136 OMU393136:OMW393136 OWQ393136:OWS393136 PGM393136:PGO393136 PQI393136:PQK393136 QAE393136:QAG393136 QKA393136:QKC393136 QTW393136:QTY393136 RDS393136:RDU393136 RNO393136:RNQ393136 RXK393136:RXM393136 SHG393136:SHI393136 SRC393136:SRE393136 TAY393136:TBA393136 TKU393136:TKW393136 TUQ393136:TUS393136 UEM393136:UEO393136 UOI393136:UOK393136 UYE393136:UYG393136 VIA393136:VIC393136 VRW393136:VRY393136 WBS393136:WBU393136 WLO393136:WLQ393136 WVK393136:WVM393136 IY458672:JA458672 SU458672:SW458672 ACQ458672:ACS458672 AMM458672:AMO458672 AWI458672:AWK458672 BGE458672:BGG458672 BQA458672:BQC458672 BZW458672:BZY458672 CJS458672:CJU458672 CTO458672:CTQ458672 DDK458672:DDM458672 DNG458672:DNI458672 DXC458672:DXE458672 EGY458672:EHA458672 EQU458672:EQW458672 FAQ458672:FAS458672 FKM458672:FKO458672 FUI458672:FUK458672 GEE458672:GEG458672 GOA458672:GOC458672 GXW458672:GXY458672 HHS458672:HHU458672 HRO458672:HRQ458672 IBK458672:IBM458672 ILG458672:ILI458672 IVC458672:IVE458672 JEY458672:JFA458672 JOU458672:JOW458672 JYQ458672:JYS458672 KIM458672:KIO458672 KSI458672:KSK458672 LCE458672:LCG458672 LMA458672:LMC458672 LVW458672:LVY458672 MFS458672:MFU458672 MPO458672:MPQ458672 MZK458672:MZM458672 NJG458672:NJI458672 NTC458672:NTE458672 OCY458672:ODA458672 OMU458672:OMW458672 OWQ458672:OWS458672 PGM458672:PGO458672 PQI458672:PQK458672 QAE458672:QAG458672 QKA458672:QKC458672 QTW458672:QTY458672 RDS458672:RDU458672 RNO458672:RNQ458672 RXK458672:RXM458672 SHG458672:SHI458672 SRC458672:SRE458672 TAY458672:TBA458672 TKU458672:TKW458672 TUQ458672:TUS458672 UEM458672:UEO458672 UOI458672:UOK458672 UYE458672:UYG458672 VIA458672:VIC458672 VRW458672:VRY458672 WBS458672:WBU458672 WLO458672:WLQ458672 WVK458672:WVM458672 IY524208:JA524208 SU524208:SW524208 ACQ524208:ACS524208 AMM524208:AMO524208 AWI524208:AWK524208 BGE524208:BGG524208 BQA524208:BQC524208 BZW524208:BZY524208 CJS524208:CJU524208 CTO524208:CTQ524208 DDK524208:DDM524208 DNG524208:DNI524208 DXC524208:DXE524208 EGY524208:EHA524208 EQU524208:EQW524208 FAQ524208:FAS524208 FKM524208:FKO524208 FUI524208:FUK524208 GEE524208:GEG524208 GOA524208:GOC524208 GXW524208:GXY524208 HHS524208:HHU524208 HRO524208:HRQ524208 IBK524208:IBM524208 ILG524208:ILI524208 IVC524208:IVE524208 JEY524208:JFA524208 JOU524208:JOW524208 JYQ524208:JYS524208 KIM524208:KIO524208 KSI524208:KSK524208 LCE524208:LCG524208 LMA524208:LMC524208 LVW524208:LVY524208 MFS524208:MFU524208 MPO524208:MPQ524208 MZK524208:MZM524208 NJG524208:NJI524208 NTC524208:NTE524208 OCY524208:ODA524208 OMU524208:OMW524208 OWQ524208:OWS524208 PGM524208:PGO524208 PQI524208:PQK524208 QAE524208:QAG524208 QKA524208:QKC524208 QTW524208:QTY524208 RDS524208:RDU524208 RNO524208:RNQ524208 RXK524208:RXM524208 SHG524208:SHI524208 SRC524208:SRE524208 TAY524208:TBA524208 TKU524208:TKW524208 TUQ524208:TUS524208 UEM524208:UEO524208 UOI524208:UOK524208 UYE524208:UYG524208 VIA524208:VIC524208 VRW524208:VRY524208 WBS524208:WBU524208 WLO524208:WLQ524208 WVK524208:WVM524208 IY589744:JA589744 SU589744:SW589744 ACQ589744:ACS589744 AMM589744:AMO589744 AWI589744:AWK589744 BGE589744:BGG589744 BQA589744:BQC589744 BZW589744:BZY589744 CJS589744:CJU589744 CTO589744:CTQ589744 DDK589744:DDM589744 DNG589744:DNI589744 DXC589744:DXE589744 EGY589744:EHA589744 EQU589744:EQW589744 FAQ589744:FAS589744 FKM589744:FKO589744 FUI589744:FUK589744 GEE589744:GEG589744 GOA589744:GOC589744 GXW589744:GXY589744 HHS589744:HHU589744 HRO589744:HRQ589744 IBK589744:IBM589744 ILG589744:ILI589744 IVC589744:IVE589744 JEY589744:JFA589744 JOU589744:JOW589744 JYQ589744:JYS589744 KIM589744:KIO589744 KSI589744:KSK589744 LCE589744:LCG589744 LMA589744:LMC589744 LVW589744:LVY589744 MFS589744:MFU589744 MPO589744:MPQ589744 MZK589744:MZM589744 NJG589744:NJI589744 NTC589744:NTE589744 OCY589744:ODA589744 OMU589744:OMW589744 OWQ589744:OWS589744 PGM589744:PGO589744 PQI589744:PQK589744 QAE589744:QAG589744 QKA589744:QKC589744 QTW589744:QTY589744 RDS589744:RDU589744 RNO589744:RNQ589744 RXK589744:RXM589744 SHG589744:SHI589744 SRC589744:SRE589744 TAY589744:TBA589744 TKU589744:TKW589744 TUQ589744:TUS589744 UEM589744:UEO589744 UOI589744:UOK589744 UYE589744:UYG589744 VIA589744:VIC589744 VRW589744:VRY589744 WBS589744:WBU589744 WLO589744:WLQ589744 WVK589744:WVM589744 IY655280:JA655280 SU655280:SW655280 ACQ655280:ACS655280 AMM655280:AMO655280 AWI655280:AWK655280 BGE655280:BGG655280 BQA655280:BQC655280 BZW655280:BZY655280 CJS655280:CJU655280 CTO655280:CTQ655280 DDK655280:DDM655280 DNG655280:DNI655280 DXC655280:DXE655280 EGY655280:EHA655280 EQU655280:EQW655280 FAQ655280:FAS655280 FKM655280:FKO655280 FUI655280:FUK655280 GEE655280:GEG655280 GOA655280:GOC655280 GXW655280:GXY655280 HHS655280:HHU655280 HRO655280:HRQ655280 IBK655280:IBM655280 ILG655280:ILI655280 IVC655280:IVE655280 JEY655280:JFA655280 JOU655280:JOW655280 JYQ655280:JYS655280 KIM655280:KIO655280 KSI655280:KSK655280 LCE655280:LCG655280 LMA655280:LMC655280 LVW655280:LVY655280 MFS655280:MFU655280 MPO655280:MPQ655280 MZK655280:MZM655280 NJG655280:NJI655280 NTC655280:NTE655280 OCY655280:ODA655280 OMU655280:OMW655280 OWQ655280:OWS655280 PGM655280:PGO655280 PQI655280:PQK655280 QAE655280:QAG655280 QKA655280:QKC655280 QTW655280:QTY655280 RDS655280:RDU655280 RNO655280:RNQ655280 RXK655280:RXM655280 SHG655280:SHI655280 SRC655280:SRE655280 TAY655280:TBA655280 TKU655280:TKW655280 TUQ655280:TUS655280 UEM655280:UEO655280 UOI655280:UOK655280 UYE655280:UYG655280 VIA655280:VIC655280 VRW655280:VRY655280 WBS655280:WBU655280 WLO655280:WLQ655280 WVK655280:WVM655280 IY720816:JA720816 SU720816:SW720816 ACQ720816:ACS720816 AMM720816:AMO720816 AWI720816:AWK720816 BGE720816:BGG720816 BQA720816:BQC720816 BZW720816:BZY720816 CJS720816:CJU720816 CTO720816:CTQ720816 DDK720816:DDM720816 DNG720816:DNI720816 DXC720816:DXE720816 EGY720816:EHA720816 EQU720816:EQW720816 FAQ720816:FAS720816 FKM720816:FKO720816 FUI720816:FUK720816 GEE720816:GEG720816 GOA720816:GOC720816 GXW720816:GXY720816 HHS720816:HHU720816 HRO720816:HRQ720816 IBK720816:IBM720816 ILG720816:ILI720816 IVC720816:IVE720816 JEY720816:JFA720816 JOU720816:JOW720816 JYQ720816:JYS720816 KIM720816:KIO720816 KSI720816:KSK720816 LCE720816:LCG720816 LMA720816:LMC720816 LVW720816:LVY720816 MFS720816:MFU720816 MPO720816:MPQ720816 MZK720816:MZM720816 NJG720816:NJI720816 NTC720816:NTE720816 OCY720816:ODA720816 OMU720816:OMW720816 OWQ720816:OWS720816 PGM720816:PGO720816 PQI720816:PQK720816 QAE720816:QAG720816 QKA720816:QKC720816 QTW720816:QTY720816 RDS720816:RDU720816 RNO720816:RNQ720816 RXK720816:RXM720816 SHG720816:SHI720816 SRC720816:SRE720816 TAY720816:TBA720816 TKU720816:TKW720816 TUQ720816:TUS720816 UEM720816:UEO720816 UOI720816:UOK720816 UYE720816:UYG720816 VIA720816:VIC720816 VRW720816:VRY720816 WBS720816:WBU720816 WLO720816:WLQ720816 WVK720816:WVM720816 IY786352:JA786352 SU786352:SW786352 ACQ786352:ACS786352 AMM786352:AMO786352 AWI786352:AWK786352 BGE786352:BGG786352 BQA786352:BQC786352 BZW786352:BZY786352 CJS786352:CJU786352 CTO786352:CTQ786352 DDK786352:DDM786352 DNG786352:DNI786352 DXC786352:DXE786352 EGY786352:EHA786352 EQU786352:EQW786352 FAQ786352:FAS786352 FKM786352:FKO786352 FUI786352:FUK786352 GEE786352:GEG786352 GOA786352:GOC786352 GXW786352:GXY786352 HHS786352:HHU786352 HRO786352:HRQ786352 IBK786352:IBM786352 ILG786352:ILI786352 IVC786352:IVE786352 JEY786352:JFA786352 JOU786352:JOW786352 JYQ786352:JYS786352 KIM786352:KIO786352 KSI786352:KSK786352 LCE786352:LCG786352 LMA786352:LMC786352 LVW786352:LVY786352 MFS786352:MFU786352 MPO786352:MPQ786352 MZK786352:MZM786352 NJG786352:NJI786352 NTC786352:NTE786352 OCY786352:ODA786352 OMU786352:OMW786352 OWQ786352:OWS786352 PGM786352:PGO786352 PQI786352:PQK786352 QAE786352:QAG786352 QKA786352:QKC786352 QTW786352:QTY786352 RDS786352:RDU786352 RNO786352:RNQ786352 RXK786352:RXM786352 SHG786352:SHI786352 SRC786352:SRE786352 TAY786352:TBA786352 TKU786352:TKW786352 TUQ786352:TUS786352 UEM786352:UEO786352 UOI786352:UOK786352 UYE786352:UYG786352 VIA786352:VIC786352 VRW786352:VRY786352 WBS786352:WBU786352 WLO786352:WLQ786352 WVK786352:WVM786352 IY851888:JA851888 SU851888:SW851888 ACQ851888:ACS851888 AMM851888:AMO851888 AWI851888:AWK851888 BGE851888:BGG851888 BQA851888:BQC851888 BZW851888:BZY851888 CJS851888:CJU851888 CTO851888:CTQ851888 DDK851888:DDM851888 DNG851888:DNI851888 DXC851888:DXE851888 EGY851888:EHA851888 EQU851888:EQW851888 FAQ851888:FAS851888 FKM851888:FKO851888 FUI851888:FUK851888 GEE851888:GEG851888 GOA851888:GOC851888 GXW851888:GXY851888 HHS851888:HHU851888 HRO851888:HRQ851888 IBK851888:IBM851888 ILG851888:ILI851888 IVC851888:IVE851888 JEY851888:JFA851888 JOU851888:JOW851888 JYQ851888:JYS851888 KIM851888:KIO851888 KSI851888:KSK851888 LCE851888:LCG851888 LMA851888:LMC851888 LVW851888:LVY851888 MFS851888:MFU851888 MPO851888:MPQ851888 MZK851888:MZM851888 NJG851888:NJI851888 NTC851888:NTE851888 OCY851888:ODA851888 OMU851888:OMW851888 OWQ851888:OWS851888 PGM851888:PGO851888 PQI851888:PQK851888 QAE851888:QAG851888 QKA851888:QKC851888 QTW851888:QTY851888 RDS851888:RDU851888 RNO851888:RNQ851888 RXK851888:RXM851888 SHG851888:SHI851888 SRC851888:SRE851888 TAY851888:TBA851888 TKU851888:TKW851888 TUQ851888:TUS851888 UEM851888:UEO851888 UOI851888:UOK851888 UYE851888:UYG851888 VIA851888:VIC851888 VRW851888:VRY851888 WBS851888:WBU851888 WLO851888:WLQ851888 WVK851888:WVM851888 IY917424:JA917424 SU917424:SW917424 ACQ917424:ACS917424 AMM917424:AMO917424 AWI917424:AWK917424 BGE917424:BGG917424 BQA917424:BQC917424 BZW917424:BZY917424 CJS917424:CJU917424 CTO917424:CTQ917424 DDK917424:DDM917424 DNG917424:DNI917424 DXC917424:DXE917424 EGY917424:EHA917424 EQU917424:EQW917424 FAQ917424:FAS917424 FKM917424:FKO917424 FUI917424:FUK917424 GEE917424:GEG917424 GOA917424:GOC917424 GXW917424:GXY917424 HHS917424:HHU917424 HRO917424:HRQ917424 IBK917424:IBM917424 ILG917424:ILI917424 IVC917424:IVE917424 JEY917424:JFA917424 JOU917424:JOW917424 JYQ917424:JYS917424 KIM917424:KIO917424 KSI917424:KSK917424 LCE917424:LCG917424 LMA917424:LMC917424 LVW917424:LVY917424 MFS917424:MFU917424 MPO917424:MPQ917424 MZK917424:MZM917424 NJG917424:NJI917424 NTC917424:NTE917424 OCY917424:ODA917424 OMU917424:OMW917424 OWQ917424:OWS917424 PGM917424:PGO917424 PQI917424:PQK917424 QAE917424:QAG917424 QKA917424:QKC917424 QTW917424:QTY917424 RDS917424:RDU917424 RNO917424:RNQ917424 RXK917424:RXM917424 SHG917424:SHI917424 SRC917424:SRE917424 TAY917424:TBA917424 TKU917424:TKW917424 TUQ917424:TUS917424 UEM917424:UEO917424 UOI917424:UOK917424 UYE917424:UYG917424 VIA917424:VIC917424 VRW917424:VRY917424 WBS917424:WBU917424 WLO917424:WLQ917424 WVK917424:WVM917424 IY982960:JA982960 SU982960:SW982960 ACQ982960:ACS982960 AMM982960:AMO982960 AWI982960:AWK982960 BGE982960:BGG982960 BQA982960:BQC982960 BZW982960:BZY982960 CJS982960:CJU982960 CTO982960:CTQ982960 DDK982960:DDM982960 DNG982960:DNI982960 DXC982960:DXE982960 EGY982960:EHA982960 EQU982960:EQW982960 FAQ982960:FAS982960 FKM982960:FKO982960 FUI982960:FUK982960 GEE982960:GEG982960 GOA982960:GOC982960 GXW982960:GXY982960 HHS982960:HHU982960 HRO982960:HRQ982960 IBK982960:IBM982960 ILG982960:ILI982960 IVC982960:IVE982960 JEY982960:JFA982960 JOU982960:JOW982960 JYQ982960:JYS982960 KIM982960:KIO982960 KSI982960:KSK982960 LCE982960:LCG982960 LMA982960:LMC982960 LVW982960:LVY982960 MFS982960:MFU982960 MPO982960:MPQ982960 MZK982960:MZM982960 NJG982960:NJI982960 NTC982960:NTE982960 OCY982960:ODA982960 OMU982960:OMW982960 OWQ982960:OWS982960 PGM982960:PGO982960 PQI982960:PQK982960 QAE982960:QAG982960 QKA982960:QKC982960 QTW982960:QTY982960 RDS982960:RDU982960 RNO982960:RNQ982960 RXK982960:RXM982960 SHG982960:SHI982960 SRC982960:SRE982960 TAY982960:TBA982960 TKU982960:TKW982960 TUQ982960:TUS982960 UEM982960:UEO982960 UOI982960:UOK982960 UYE982960:UYG982960 VIA982960:VIC982960 VRW982960:VRY982960 WBS982960:WBU982960 WLO982960:WLQ982960 WVK982960:WVM982960 IX65448:IX65468 ST65448:ST65468 ACP65448:ACP65468 AML65448:AML65468 AWH65448:AWH65468 BGD65448:BGD65468 BPZ65448:BPZ65468 BZV65448:BZV65468 CJR65448:CJR65468 CTN65448:CTN65468 DDJ65448:DDJ65468 DNF65448:DNF65468 DXB65448:DXB65468 EGX65448:EGX65468 EQT65448:EQT65468 FAP65448:FAP65468 FKL65448:FKL65468 FUH65448:FUH65468 GED65448:GED65468 GNZ65448:GNZ65468 GXV65448:GXV65468 HHR65448:HHR65468 HRN65448:HRN65468 IBJ65448:IBJ65468 ILF65448:ILF65468 IVB65448:IVB65468 JEX65448:JEX65468 JOT65448:JOT65468 JYP65448:JYP65468 KIL65448:KIL65468 KSH65448:KSH65468 LCD65448:LCD65468 LLZ65448:LLZ65468 LVV65448:LVV65468 MFR65448:MFR65468 MPN65448:MPN65468 MZJ65448:MZJ65468 NJF65448:NJF65468 NTB65448:NTB65468 OCX65448:OCX65468 OMT65448:OMT65468 OWP65448:OWP65468 PGL65448:PGL65468 PQH65448:PQH65468 QAD65448:QAD65468 QJZ65448:QJZ65468 QTV65448:QTV65468 RDR65448:RDR65468 RNN65448:RNN65468 RXJ65448:RXJ65468 SHF65448:SHF65468 SRB65448:SRB65468 TAX65448:TAX65468 TKT65448:TKT65468 TUP65448:TUP65468 UEL65448:UEL65468 UOH65448:UOH65468 UYD65448:UYD65468 VHZ65448:VHZ65468 VRV65448:VRV65468 WBR65448:WBR65468 WLN65448:WLN65468 WVJ65448:WVJ65468 IX130984:IX131004 ST130984:ST131004 ACP130984:ACP131004 AML130984:AML131004 AWH130984:AWH131004 BGD130984:BGD131004 BPZ130984:BPZ131004 BZV130984:BZV131004 CJR130984:CJR131004 CTN130984:CTN131004 DDJ130984:DDJ131004 DNF130984:DNF131004 DXB130984:DXB131004 EGX130984:EGX131004 EQT130984:EQT131004 FAP130984:FAP131004 FKL130984:FKL131004 FUH130984:FUH131004 GED130984:GED131004 GNZ130984:GNZ131004 GXV130984:GXV131004 HHR130984:HHR131004 HRN130984:HRN131004 IBJ130984:IBJ131004 ILF130984:ILF131004 IVB130984:IVB131004 JEX130984:JEX131004 JOT130984:JOT131004 JYP130984:JYP131004 KIL130984:KIL131004 KSH130984:KSH131004 LCD130984:LCD131004 LLZ130984:LLZ131004 LVV130984:LVV131004 MFR130984:MFR131004 MPN130984:MPN131004 MZJ130984:MZJ131004 NJF130984:NJF131004 NTB130984:NTB131004 OCX130984:OCX131004 OMT130984:OMT131004 OWP130984:OWP131004 PGL130984:PGL131004 PQH130984:PQH131004 QAD130984:QAD131004 QJZ130984:QJZ131004 QTV130984:QTV131004 RDR130984:RDR131004 RNN130984:RNN131004 RXJ130984:RXJ131004 SHF130984:SHF131004 SRB130984:SRB131004 TAX130984:TAX131004 TKT130984:TKT131004 TUP130984:TUP131004 UEL130984:UEL131004 UOH130984:UOH131004 UYD130984:UYD131004 VHZ130984:VHZ131004 VRV130984:VRV131004 WBR130984:WBR131004 WLN130984:WLN131004 WVJ130984:WVJ131004 IX196520:IX196540 ST196520:ST196540 ACP196520:ACP196540 AML196520:AML196540 AWH196520:AWH196540 BGD196520:BGD196540 BPZ196520:BPZ196540 BZV196520:BZV196540 CJR196520:CJR196540 CTN196520:CTN196540 DDJ196520:DDJ196540 DNF196520:DNF196540 DXB196520:DXB196540 EGX196520:EGX196540 EQT196520:EQT196540 FAP196520:FAP196540 FKL196520:FKL196540 FUH196520:FUH196540 GED196520:GED196540 GNZ196520:GNZ196540 GXV196520:GXV196540 HHR196520:HHR196540 HRN196520:HRN196540 IBJ196520:IBJ196540 ILF196520:ILF196540 IVB196520:IVB196540 JEX196520:JEX196540 JOT196520:JOT196540 JYP196520:JYP196540 KIL196520:KIL196540 KSH196520:KSH196540 LCD196520:LCD196540 LLZ196520:LLZ196540 LVV196520:LVV196540 MFR196520:MFR196540 MPN196520:MPN196540 MZJ196520:MZJ196540 NJF196520:NJF196540 NTB196520:NTB196540 OCX196520:OCX196540 OMT196520:OMT196540 OWP196520:OWP196540 PGL196520:PGL196540 PQH196520:PQH196540 QAD196520:QAD196540 QJZ196520:QJZ196540 QTV196520:QTV196540 RDR196520:RDR196540 RNN196520:RNN196540 RXJ196520:RXJ196540 SHF196520:SHF196540 SRB196520:SRB196540 TAX196520:TAX196540 TKT196520:TKT196540 TUP196520:TUP196540 UEL196520:UEL196540 UOH196520:UOH196540 UYD196520:UYD196540 VHZ196520:VHZ196540 VRV196520:VRV196540 WBR196520:WBR196540 WLN196520:WLN196540 WVJ196520:WVJ196540 IX262056:IX262076 ST262056:ST262076 ACP262056:ACP262076 AML262056:AML262076 AWH262056:AWH262076 BGD262056:BGD262076 BPZ262056:BPZ262076 BZV262056:BZV262076 CJR262056:CJR262076 CTN262056:CTN262076 DDJ262056:DDJ262076 DNF262056:DNF262076 DXB262056:DXB262076 EGX262056:EGX262076 EQT262056:EQT262076 FAP262056:FAP262076 FKL262056:FKL262076 FUH262056:FUH262076 GED262056:GED262076 GNZ262056:GNZ262076 GXV262056:GXV262076 HHR262056:HHR262076 HRN262056:HRN262076 IBJ262056:IBJ262076 ILF262056:ILF262076 IVB262056:IVB262076 JEX262056:JEX262076 JOT262056:JOT262076 JYP262056:JYP262076 KIL262056:KIL262076 KSH262056:KSH262076 LCD262056:LCD262076 LLZ262056:LLZ262076 LVV262056:LVV262076 MFR262056:MFR262076 MPN262056:MPN262076 MZJ262056:MZJ262076 NJF262056:NJF262076 NTB262056:NTB262076 OCX262056:OCX262076 OMT262056:OMT262076 OWP262056:OWP262076 PGL262056:PGL262076 PQH262056:PQH262076 QAD262056:QAD262076 QJZ262056:QJZ262076 QTV262056:QTV262076 RDR262056:RDR262076 RNN262056:RNN262076 RXJ262056:RXJ262076 SHF262056:SHF262076 SRB262056:SRB262076 TAX262056:TAX262076 TKT262056:TKT262076 TUP262056:TUP262076 UEL262056:UEL262076 UOH262056:UOH262076 UYD262056:UYD262076 VHZ262056:VHZ262076 VRV262056:VRV262076 WBR262056:WBR262076 WLN262056:WLN262076 WVJ262056:WVJ262076 IX327592:IX327612 ST327592:ST327612 ACP327592:ACP327612 AML327592:AML327612 AWH327592:AWH327612 BGD327592:BGD327612 BPZ327592:BPZ327612 BZV327592:BZV327612 CJR327592:CJR327612 CTN327592:CTN327612 DDJ327592:DDJ327612 DNF327592:DNF327612 DXB327592:DXB327612 EGX327592:EGX327612 EQT327592:EQT327612 FAP327592:FAP327612 FKL327592:FKL327612 FUH327592:FUH327612 GED327592:GED327612 GNZ327592:GNZ327612 GXV327592:GXV327612 HHR327592:HHR327612 HRN327592:HRN327612 IBJ327592:IBJ327612 ILF327592:ILF327612 IVB327592:IVB327612 JEX327592:JEX327612 JOT327592:JOT327612 JYP327592:JYP327612 KIL327592:KIL327612 KSH327592:KSH327612 LCD327592:LCD327612 LLZ327592:LLZ327612 LVV327592:LVV327612 MFR327592:MFR327612 MPN327592:MPN327612 MZJ327592:MZJ327612 NJF327592:NJF327612 NTB327592:NTB327612 OCX327592:OCX327612 OMT327592:OMT327612 OWP327592:OWP327612 PGL327592:PGL327612 PQH327592:PQH327612 QAD327592:QAD327612 QJZ327592:QJZ327612 QTV327592:QTV327612 RDR327592:RDR327612 RNN327592:RNN327612 RXJ327592:RXJ327612 SHF327592:SHF327612 SRB327592:SRB327612 TAX327592:TAX327612 TKT327592:TKT327612 TUP327592:TUP327612 UEL327592:UEL327612 UOH327592:UOH327612 UYD327592:UYD327612 VHZ327592:VHZ327612 VRV327592:VRV327612 WBR327592:WBR327612 WLN327592:WLN327612 WVJ327592:WVJ327612 IX393128:IX393148 ST393128:ST393148 ACP393128:ACP393148 AML393128:AML393148 AWH393128:AWH393148 BGD393128:BGD393148 BPZ393128:BPZ393148 BZV393128:BZV393148 CJR393128:CJR393148 CTN393128:CTN393148 DDJ393128:DDJ393148 DNF393128:DNF393148 DXB393128:DXB393148 EGX393128:EGX393148 EQT393128:EQT393148 FAP393128:FAP393148 FKL393128:FKL393148 FUH393128:FUH393148 GED393128:GED393148 GNZ393128:GNZ393148 GXV393128:GXV393148 HHR393128:HHR393148 HRN393128:HRN393148 IBJ393128:IBJ393148 ILF393128:ILF393148 IVB393128:IVB393148 JEX393128:JEX393148 JOT393128:JOT393148 JYP393128:JYP393148 KIL393128:KIL393148 KSH393128:KSH393148 LCD393128:LCD393148 LLZ393128:LLZ393148 LVV393128:LVV393148 MFR393128:MFR393148 MPN393128:MPN393148 MZJ393128:MZJ393148 NJF393128:NJF393148 NTB393128:NTB393148 OCX393128:OCX393148 OMT393128:OMT393148 OWP393128:OWP393148 PGL393128:PGL393148 PQH393128:PQH393148 QAD393128:QAD393148 QJZ393128:QJZ393148 QTV393128:QTV393148 RDR393128:RDR393148 RNN393128:RNN393148 RXJ393128:RXJ393148 SHF393128:SHF393148 SRB393128:SRB393148 TAX393128:TAX393148 TKT393128:TKT393148 TUP393128:TUP393148 UEL393128:UEL393148 UOH393128:UOH393148 UYD393128:UYD393148 VHZ393128:VHZ393148 VRV393128:VRV393148 WBR393128:WBR393148 WLN393128:WLN393148 WVJ393128:WVJ393148 IX458664:IX458684 ST458664:ST458684 ACP458664:ACP458684 AML458664:AML458684 AWH458664:AWH458684 BGD458664:BGD458684 BPZ458664:BPZ458684 BZV458664:BZV458684 CJR458664:CJR458684 CTN458664:CTN458684 DDJ458664:DDJ458684 DNF458664:DNF458684 DXB458664:DXB458684 EGX458664:EGX458684 EQT458664:EQT458684 FAP458664:FAP458684 FKL458664:FKL458684 FUH458664:FUH458684 GED458664:GED458684 GNZ458664:GNZ458684 GXV458664:GXV458684 HHR458664:HHR458684 HRN458664:HRN458684 IBJ458664:IBJ458684 ILF458664:ILF458684 IVB458664:IVB458684 JEX458664:JEX458684 JOT458664:JOT458684 JYP458664:JYP458684 KIL458664:KIL458684 KSH458664:KSH458684 LCD458664:LCD458684 LLZ458664:LLZ458684 LVV458664:LVV458684 MFR458664:MFR458684 MPN458664:MPN458684 MZJ458664:MZJ458684 NJF458664:NJF458684 NTB458664:NTB458684 OCX458664:OCX458684 OMT458664:OMT458684 OWP458664:OWP458684 PGL458664:PGL458684 PQH458664:PQH458684 QAD458664:QAD458684 QJZ458664:QJZ458684 QTV458664:QTV458684 RDR458664:RDR458684 RNN458664:RNN458684 RXJ458664:RXJ458684 SHF458664:SHF458684 SRB458664:SRB458684 TAX458664:TAX458684 TKT458664:TKT458684 TUP458664:TUP458684 UEL458664:UEL458684 UOH458664:UOH458684 UYD458664:UYD458684 VHZ458664:VHZ458684 VRV458664:VRV458684 WBR458664:WBR458684 WLN458664:WLN458684 WVJ458664:WVJ458684 IX524200:IX524220 ST524200:ST524220 ACP524200:ACP524220 AML524200:AML524220 AWH524200:AWH524220 BGD524200:BGD524220 BPZ524200:BPZ524220 BZV524200:BZV524220 CJR524200:CJR524220 CTN524200:CTN524220 DDJ524200:DDJ524220 DNF524200:DNF524220 DXB524200:DXB524220 EGX524200:EGX524220 EQT524200:EQT524220 FAP524200:FAP524220 FKL524200:FKL524220 FUH524200:FUH524220 GED524200:GED524220 GNZ524200:GNZ524220 GXV524200:GXV524220 HHR524200:HHR524220 HRN524200:HRN524220 IBJ524200:IBJ524220 ILF524200:ILF524220 IVB524200:IVB524220 JEX524200:JEX524220 JOT524200:JOT524220 JYP524200:JYP524220 KIL524200:KIL524220 KSH524200:KSH524220 LCD524200:LCD524220 LLZ524200:LLZ524220 LVV524200:LVV524220 MFR524200:MFR524220 MPN524200:MPN524220 MZJ524200:MZJ524220 NJF524200:NJF524220 NTB524200:NTB524220 OCX524200:OCX524220 OMT524200:OMT524220 OWP524200:OWP524220 PGL524200:PGL524220 PQH524200:PQH524220 QAD524200:QAD524220 QJZ524200:QJZ524220 QTV524200:QTV524220 RDR524200:RDR524220 RNN524200:RNN524220 RXJ524200:RXJ524220 SHF524200:SHF524220 SRB524200:SRB524220 TAX524200:TAX524220 TKT524200:TKT524220 TUP524200:TUP524220 UEL524200:UEL524220 UOH524200:UOH524220 UYD524200:UYD524220 VHZ524200:VHZ524220 VRV524200:VRV524220 WBR524200:WBR524220 WLN524200:WLN524220 WVJ524200:WVJ524220 IX589736:IX589756 ST589736:ST589756 ACP589736:ACP589756 AML589736:AML589756 AWH589736:AWH589756 BGD589736:BGD589756 BPZ589736:BPZ589756 BZV589736:BZV589756 CJR589736:CJR589756 CTN589736:CTN589756 DDJ589736:DDJ589756 DNF589736:DNF589756 DXB589736:DXB589756 EGX589736:EGX589756 EQT589736:EQT589756 FAP589736:FAP589756 FKL589736:FKL589756 FUH589736:FUH589756 GED589736:GED589756 GNZ589736:GNZ589756 GXV589736:GXV589756 HHR589736:HHR589756 HRN589736:HRN589756 IBJ589736:IBJ589756 ILF589736:ILF589756 IVB589736:IVB589756 JEX589736:JEX589756 JOT589736:JOT589756 JYP589736:JYP589756 KIL589736:KIL589756 KSH589736:KSH589756 LCD589736:LCD589756 LLZ589736:LLZ589756 LVV589736:LVV589756 MFR589736:MFR589756 MPN589736:MPN589756 MZJ589736:MZJ589756 NJF589736:NJF589756 NTB589736:NTB589756 OCX589736:OCX589756 OMT589736:OMT589756 OWP589736:OWP589756 PGL589736:PGL589756 PQH589736:PQH589756 QAD589736:QAD589756 QJZ589736:QJZ589756 QTV589736:QTV589756 RDR589736:RDR589756 RNN589736:RNN589756 RXJ589736:RXJ589756 SHF589736:SHF589756 SRB589736:SRB589756 TAX589736:TAX589756 TKT589736:TKT589756 TUP589736:TUP589756 UEL589736:UEL589756 UOH589736:UOH589756 UYD589736:UYD589756 VHZ589736:VHZ589756 VRV589736:VRV589756 WBR589736:WBR589756 WLN589736:WLN589756 WVJ589736:WVJ589756 IX655272:IX655292 ST655272:ST655292 ACP655272:ACP655292 AML655272:AML655292 AWH655272:AWH655292 BGD655272:BGD655292 BPZ655272:BPZ655292 BZV655272:BZV655292 CJR655272:CJR655292 CTN655272:CTN655292 DDJ655272:DDJ655292 DNF655272:DNF655292 DXB655272:DXB655292 EGX655272:EGX655292 EQT655272:EQT655292 FAP655272:FAP655292 FKL655272:FKL655292 FUH655272:FUH655292 GED655272:GED655292 GNZ655272:GNZ655292 GXV655272:GXV655292 HHR655272:HHR655292 HRN655272:HRN655292 IBJ655272:IBJ655292 ILF655272:ILF655292 IVB655272:IVB655292 JEX655272:JEX655292 JOT655272:JOT655292 JYP655272:JYP655292 KIL655272:KIL655292 KSH655272:KSH655292 LCD655272:LCD655292 LLZ655272:LLZ655292 LVV655272:LVV655292 MFR655272:MFR655292 MPN655272:MPN655292 MZJ655272:MZJ655292 NJF655272:NJF655292 NTB655272:NTB655292 OCX655272:OCX655292 OMT655272:OMT655292 OWP655272:OWP655292 PGL655272:PGL655292 PQH655272:PQH655292 QAD655272:QAD655292 QJZ655272:QJZ655292 QTV655272:QTV655292 RDR655272:RDR655292 RNN655272:RNN655292 RXJ655272:RXJ655292 SHF655272:SHF655292 SRB655272:SRB655292 TAX655272:TAX655292 TKT655272:TKT655292 TUP655272:TUP655292 UEL655272:UEL655292 UOH655272:UOH655292 UYD655272:UYD655292 VHZ655272:VHZ655292 VRV655272:VRV655292 WBR655272:WBR655292 WLN655272:WLN655292 WVJ655272:WVJ655292 IX720808:IX720828 ST720808:ST720828 ACP720808:ACP720828 AML720808:AML720828 AWH720808:AWH720828 BGD720808:BGD720828 BPZ720808:BPZ720828 BZV720808:BZV720828 CJR720808:CJR720828 CTN720808:CTN720828 DDJ720808:DDJ720828 DNF720808:DNF720828 DXB720808:DXB720828 EGX720808:EGX720828 EQT720808:EQT720828 FAP720808:FAP720828 FKL720808:FKL720828 FUH720808:FUH720828 GED720808:GED720828 GNZ720808:GNZ720828 GXV720808:GXV720828 HHR720808:HHR720828 HRN720808:HRN720828 IBJ720808:IBJ720828 ILF720808:ILF720828 IVB720808:IVB720828 JEX720808:JEX720828 JOT720808:JOT720828 JYP720808:JYP720828 KIL720808:KIL720828 KSH720808:KSH720828 LCD720808:LCD720828 LLZ720808:LLZ720828 LVV720808:LVV720828 MFR720808:MFR720828 MPN720808:MPN720828 MZJ720808:MZJ720828 NJF720808:NJF720828 NTB720808:NTB720828 OCX720808:OCX720828 OMT720808:OMT720828 OWP720808:OWP720828 PGL720808:PGL720828 PQH720808:PQH720828 QAD720808:QAD720828 QJZ720808:QJZ720828 QTV720808:QTV720828 RDR720808:RDR720828 RNN720808:RNN720828 RXJ720808:RXJ720828 SHF720808:SHF720828 SRB720808:SRB720828 TAX720808:TAX720828 TKT720808:TKT720828 TUP720808:TUP720828 UEL720808:UEL720828 UOH720808:UOH720828 UYD720808:UYD720828 VHZ720808:VHZ720828 VRV720808:VRV720828 WBR720808:WBR720828 WLN720808:WLN720828 WVJ720808:WVJ720828 IX786344:IX786364 ST786344:ST786364 ACP786344:ACP786364 AML786344:AML786364 AWH786344:AWH786364 BGD786344:BGD786364 BPZ786344:BPZ786364 BZV786344:BZV786364 CJR786344:CJR786364 CTN786344:CTN786364 DDJ786344:DDJ786364 DNF786344:DNF786364 DXB786344:DXB786364 EGX786344:EGX786364 EQT786344:EQT786364 FAP786344:FAP786364 FKL786344:FKL786364 FUH786344:FUH786364 GED786344:GED786364 GNZ786344:GNZ786364 GXV786344:GXV786364 HHR786344:HHR786364 HRN786344:HRN786364 IBJ786344:IBJ786364 ILF786344:ILF786364 IVB786344:IVB786364 JEX786344:JEX786364 JOT786344:JOT786364 JYP786344:JYP786364 KIL786344:KIL786364 KSH786344:KSH786364 LCD786344:LCD786364 LLZ786344:LLZ786364 LVV786344:LVV786364 MFR786344:MFR786364 MPN786344:MPN786364 MZJ786344:MZJ786364 NJF786344:NJF786364 NTB786344:NTB786364 OCX786344:OCX786364 OMT786344:OMT786364 OWP786344:OWP786364 PGL786344:PGL786364 PQH786344:PQH786364 QAD786344:QAD786364 QJZ786344:QJZ786364 QTV786344:QTV786364 RDR786344:RDR786364 RNN786344:RNN786364 RXJ786344:RXJ786364 SHF786344:SHF786364 SRB786344:SRB786364 TAX786344:TAX786364 TKT786344:TKT786364 TUP786344:TUP786364 UEL786344:UEL786364 UOH786344:UOH786364 UYD786344:UYD786364 VHZ786344:VHZ786364 VRV786344:VRV786364 WBR786344:WBR786364 WLN786344:WLN786364 WVJ786344:WVJ786364 IX851880:IX851900 ST851880:ST851900 ACP851880:ACP851900 AML851880:AML851900 AWH851880:AWH851900 BGD851880:BGD851900 BPZ851880:BPZ851900 BZV851880:BZV851900 CJR851880:CJR851900 CTN851880:CTN851900 DDJ851880:DDJ851900 DNF851880:DNF851900 DXB851880:DXB851900 EGX851880:EGX851900 EQT851880:EQT851900 FAP851880:FAP851900 FKL851880:FKL851900 FUH851880:FUH851900 GED851880:GED851900 GNZ851880:GNZ851900 GXV851880:GXV851900 HHR851880:HHR851900 HRN851880:HRN851900 IBJ851880:IBJ851900 ILF851880:ILF851900 IVB851880:IVB851900 JEX851880:JEX851900 JOT851880:JOT851900 JYP851880:JYP851900 KIL851880:KIL851900 KSH851880:KSH851900 LCD851880:LCD851900 LLZ851880:LLZ851900 LVV851880:LVV851900 MFR851880:MFR851900 MPN851880:MPN851900 MZJ851880:MZJ851900 NJF851880:NJF851900 NTB851880:NTB851900 OCX851880:OCX851900 OMT851880:OMT851900 OWP851880:OWP851900 PGL851880:PGL851900 PQH851880:PQH851900 QAD851880:QAD851900 QJZ851880:QJZ851900 QTV851880:QTV851900 RDR851880:RDR851900 RNN851880:RNN851900 RXJ851880:RXJ851900 SHF851880:SHF851900 SRB851880:SRB851900 TAX851880:TAX851900 TKT851880:TKT851900 TUP851880:TUP851900 UEL851880:UEL851900 UOH851880:UOH851900 UYD851880:UYD851900 VHZ851880:VHZ851900 VRV851880:VRV851900 WBR851880:WBR851900 WLN851880:WLN851900 WVJ851880:WVJ851900 IX917416:IX917436 ST917416:ST917436 ACP917416:ACP917436 AML917416:AML917436 AWH917416:AWH917436 BGD917416:BGD917436 BPZ917416:BPZ917436 BZV917416:BZV917436 CJR917416:CJR917436 CTN917416:CTN917436 DDJ917416:DDJ917436 DNF917416:DNF917436 DXB917416:DXB917436 EGX917416:EGX917436 EQT917416:EQT917436 FAP917416:FAP917436 FKL917416:FKL917436 FUH917416:FUH917436 GED917416:GED917436 GNZ917416:GNZ917436 GXV917416:GXV917436 HHR917416:HHR917436 HRN917416:HRN917436 IBJ917416:IBJ917436 ILF917416:ILF917436 IVB917416:IVB917436 JEX917416:JEX917436 JOT917416:JOT917436 JYP917416:JYP917436 KIL917416:KIL917436 KSH917416:KSH917436 LCD917416:LCD917436 LLZ917416:LLZ917436 LVV917416:LVV917436 MFR917416:MFR917436 MPN917416:MPN917436 MZJ917416:MZJ917436 NJF917416:NJF917436 NTB917416:NTB917436 OCX917416:OCX917436 OMT917416:OMT917436 OWP917416:OWP917436 PGL917416:PGL917436 PQH917416:PQH917436 QAD917416:QAD917436 QJZ917416:QJZ917436 QTV917416:QTV917436 RDR917416:RDR917436 RNN917416:RNN917436 RXJ917416:RXJ917436 SHF917416:SHF917436 SRB917416:SRB917436 TAX917416:TAX917436 TKT917416:TKT917436 TUP917416:TUP917436 UEL917416:UEL917436 UOH917416:UOH917436 UYD917416:UYD917436 VHZ917416:VHZ917436 VRV917416:VRV917436 WBR917416:WBR917436 WLN917416:WLN917436 WVJ917416:WVJ917436 IX982952:IX982972 ST982952:ST982972 ACP982952:ACP982972 AML982952:AML982972 AWH982952:AWH982972 BGD982952:BGD982972 BPZ982952:BPZ982972 BZV982952:BZV982972 CJR982952:CJR982972 CTN982952:CTN982972 DDJ982952:DDJ982972 DNF982952:DNF982972 DXB982952:DXB982972 EGX982952:EGX982972 EQT982952:EQT982972 FAP982952:FAP982972 FKL982952:FKL982972 FUH982952:FUH982972 GED982952:GED982972 GNZ982952:GNZ982972 GXV982952:GXV982972 HHR982952:HHR982972 HRN982952:HRN982972 IBJ982952:IBJ982972 ILF982952:ILF982972 IVB982952:IVB982972 JEX982952:JEX982972 JOT982952:JOT982972 JYP982952:JYP982972 KIL982952:KIL982972 KSH982952:KSH982972 LCD982952:LCD982972 LLZ982952:LLZ982972 LVV982952:LVV982972 MFR982952:MFR982972 MPN982952:MPN982972 MZJ982952:MZJ982972 NJF982952:NJF982972 NTB982952:NTB982972 OCX982952:OCX982972 OMT982952:OMT982972 OWP982952:OWP982972 PGL982952:PGL982972 PQH982952:PQH982972 QAD982952:QAD982972 QJZ982952:QJZ982972 QTV982952:QTV982972 RDR982952:RDR982972 RNN982952:RNN982972 RXJ982952:RXJ982972 SHF982952:SHF982972 SRB982952:SRB982972 TAX982952:TAX982972 TKT982952:TKT982972 TUP982952:TUP982972 UEL982952:UEL982972 UOH982952:UOH982972 UYD982952:UYD982972 VHZ982952:VHZ982972 VRV982952:VRV982972 WBR982952:WBR982972 WLN982952:WLN982972 WVJ982952:WVJ982972 IX65431:IX65432 ST65431:ST65432 ACP65431:ACP65432 AML65431:AML65432 AWH65431:AWH65432 BGD65431:BGD65432 BPZ65431:BPZ65432 BZV65431:BZV65432 CJR65431:CJR65432 CTN65431:CTN65432 DDJ65431:DDJ65432 DNF65431:DNF65432 DXB65431:DXB65432 EGX65431:EGX65432 EQT65431:EQT65432 FAP65431:FAP65432 FKL65431:FKL65432 FUH65431:FUH65432 GED65431:GED65432 GNZ65431:GNZ65432 GXV65431:GXV65432 HHR65431:HHR65432 HRN65431:HRN65432 IBJ65431:IBJ65432 ILF65431:ILF65432 IVB65431:IVB65432 JEX65431:JEX65432 JOT65431:JOT65432 JYP65431:JYP65432 KIL65431:KIL65432 KSH65431:KSH65432 LCD65431:LCD65432 LLZ65431:LLZ65432 LVV65431:LVV65432 MFR65431:MFR65432 MPN65431:MPN65432 MZJ65431:MZJ65432 NJF65431:NJF65432 NTB65431:NTB65432 OCX65431:OCX65432 OMT65431:OMT65432 OWP65431:OWP65432 PGL65431:PGL65432 PQH65431:PQH65432 QAD65431:QAD65432 QJZ65431:QJZ65432 QTV65431:QTV65432 RDR65431:RDR65432 RNN65431:RNN65432 RXJ65431:RXJ65432 SHF65431:SHF65432 SRB65431:SRB65432 TAX65431:TAX65432 TKT65431:TKT65432 TUP65431:TUP65432 UEL65431:UEL65432 UOH65431:UOH65432 UYD65431:UYD65432 VHZ65431:VHZ65432 VRV65431:VRV65432 WBR65431:WBR65432 WLN65431:WLN65432 WVJ65431:WVJ65432 IX130967:IX130968 ST130967:ST130968 ACP130967:ACP130968 AML130967:AML130968 AWH130967:AWH130968 BGD130967:BGD130968 BPZ130967:BPZ130968 BZV130967:BZV130968 CJR130967:CJR130968 CTN130967:CTN130968 DDJ130967:DDJ130968 DNF130967:DNF130968 DXB130967:DXB130968 EGX130967:EGX130968 EQT130967:EQT130968 FAP130967:FAP130968 FKL130967:FKL130968 FUH130967:FUH130968 GED130967:GED130968 GNZ130967:GNZ130968 GXV130967:GXV130968 HHR130967:HHR130968 HRN130967:HRN130968 IBJ130967:IBJ130968 ILF130967:ILF130968 IVB130967:IVB130968 JEX130967:JEX130968 JOT130967:JOT130968 JYP130967:JYP130968 KIL130967:KIL130968 KSH130967:KSH130968 LCD130967:LCD130968 LLZ130967:LLZ130968 LVV130967:LVV130968 MFR130967:MFR130968 MPN130967:MPN130968 MZJ130967:MZJ130968 NJF130967:NJF130968 NTB130967:NTB130968 OCX130967:OCX130968 OMT130967:OMT130968 OWP130967:OWP130968 PGL130967:PGL130968 PQH130967:PQH130968 QAD130967:QAD130968 QJZ130967:QJZ130968 QTV130967:QTV130968 RDR130967:RDR130968 RNN130967:RNN130968 RXJ130967:RXJ130968 SHF130967:SHF130968 SRB130967:SRB130968 TAX130967:TAX130968 TKT130967:TKT130968 TUP130967:TUP130968 UEL130967:UEL130968 UOH130967:UOH130968 UYD130967:UYD130968 VHZ130967:VHZ130968 VRV130967:VRV130968 WBR130967:WBR130968 WLN130967:WLN130968 WVJ130967:WVJ130968 IX196503:IX196504 ST196503:ST196504 ACP196503:ACP196504 AML196503:AML196504 AWH196503:AWH196504 BGD196503:BGD196504 BPZ196503:BPZ196504 BZV196503:BZV196504 CJR196503:CJR196504 CTN196503:CTN196504 DDJ196503:DDJ196504 DNF196503:DNF196504 DXB196503:DXB196504 EGX196503:EGX196504 EQT196503:EQT196504 FAP196503:FAP196504 FKL196503:FKL196504 FUH196503:FUH196504 GED196503:GED196504 GNZ196503:GNZ196504 GXV196503:GXV196504 HHR196503:HHR196504 HRN196503:HRN196504 IBJ196503:IBJ196504 ILF196503:ILF196504 IVB196503:IVB196504 JEX196503:JEX196504 JOT196503:JOT196504 JYP196503:JYP196504 KIL196503:KIL196504 KSH196503:KSH196504 LCD196503:LCD196504 LLZ196503:LLZ196504 LVV196503:LVV196504 MFR196503:MFR196504 MPN196503:MPN196504 MZJ196503:MZJ196504 NJF196503:NJF196504 NTB196503:NTB196504 OCX196503:OCX196504 OMT196503:OMT196504 OWP196503:OWP196504 PGL196503:PGL196504 PQH196503:PQH196504 QAD196503:QAD196504 QJZ196503:QJZ196504 QTV196503:QTV196504 RDR196503:RDR196504 RNN196503:RNN196504 RXJ196503:RXJ196504 SHF196503:SHF196504 SRB196503:SRB196504 TAX196503:TAX196504 TKT196503:TKT196504 TUP196503:TUP196504 UEL196503:UEL196504 UOH196503:UOH196504 UYD196503:UYD196504 VHZ196503:VHZ196504 VRV196503:VRV196504 WBR196503:WBR196504 WLN196503:WLN196504 WVJ196503:WVJ196504 IX262039:IX262040 ST262039:ST262040 ACP262039:ACP262040 AML262039:AML262040 AWH262039:AWH262040 BGD262039:BGD262040 BPZ262039:BPZ262040 BZV262039:BZV262040 CJR262039:CJR262040 CTN262039:CTN262040 DDJ262039:DDJ262040 DNF262039:DNF262040 DXB262039:DXB262040 EGX262039:EGX262040 EQT262039:EQT262040 FAP262039:FAP262040 FKL262039:FKL262040 FUH262039:FUH262040 GED262039:GED262040 GNZ262039:GNZ262040 GXV262039:GXV262040 HHR262039:HHR262040 HRN262039:HRN262040 IBJ262039:IBJ262040 ILF262039:ILF262040 IVB262039:IVB262040 JEX262039:JEX262040 JOT262039:JOT262040 JYP262039:JYP262040 KIL262039:KIL262040 KSH262039:KSH262040 LCD262039:LCD262040 LLZ262039:LLZ262040 LVV262039:LVV262040 MFR262039:MFR262040 MPN262039:MPN262040 MZJ262039:MZJ262040 NJF262039:NJF262040 NTB262039:NTB262040 OCX262039:OCX262040 OMT262039:OMT262040 OWP262039:OWP262040 PGL262039:PGL262040 PQH262039:PQH262040 QAD262039:QAD262040 QJZ262039:QJZ262040 QTV262039:QTV262040 RDR262039:RDR262040 RNN262039:RNN262040 RXJ262039:RXJ262040 SHF262039:SHF262040 SRB262039:SRB262040 TAX262039:TAX262040 TKT262039:TKT262040 TUP262039:TUP262040 UEL262039:UEL262040 UOH262039:UOH262040 UYD262039:UYD262040 VHZ262039:VHZ262040 VRV262039:VRV262040 WBR262039:WBR262040 WLN262039:WLN262040 WVJ262039:WVJ262040 IX327575:IX327576 ST327575:ST327576 ACP327575:ACP327576 AML327575:AML327576 AWH327575:AWH327576 BGD327575:BGD327576 BPZ327575:BPZ327576 BZV327575:BZV327576 CJR327575:CJR327576 CTN327575:CTN327576 DDJ327575:DDJ327576 DNF327575:DNF327576 DXB327575:DXB327576 EGX327575:EGX327576 EQT327575:EQT327576 FAP327575:FAP327576 FKL327575:FKL327576 FUH327575:FUH327576 GED327575:GED327576 GNZ327575:GNZ327576 GXV327575:GXV327576 HHR327575:HHR327576 HRN327575:HRN327576 IBJ327575:IBJ327576 ILF327575:ILF327576 IVB327575:IVB327576 JEX327575:JEX327576 JOT327575:JOT327576 JYP327575:JYP327576 KIL327575:KIL327576 KSH327575:KSH327576 LCD327575:LCD327576 LLZ327575:LLZ327576 LVV327575:LVV327576 MFR327575:MFR327576 MPN327575:MPN327576 MZJ327575:MZJ327576 NJF327575:NJF327576 NTB327575:NTB327576 OCX327575:OCX327576 OMT327575:OMT327576 OWP327575:OWP327576 PGL327575:PGL327576 PQH327575:PQH327576 QAD327575:QAD327576 QJZ327575:QJZ327576 QTV327575:QTV327576 RDR327575:RDR327576 RNN327575:RNN327576 RXJ327575:RXJ327576 SHF327575:SHF327576 SRB327575:SRB327576 TAX327575:TAX327576 TKT327575:TKT327576 TUP327575:TUP327576 UEL327575:UEL327576 UOH327575:UOH327576 UYD327575:UYD327576 VHZ327575:VHZ327576 VRV327575:VRV327576 WBR327575:WBR327576 WLN327575:WLN327576 WVJ327575:WVJ327576 IX393111:IX393112 ST393111:ST393112 ACP393111:ACP393112 AML393111:AML393112 AWH393111:AWH393112 BGD393111:BGD393112 BPZ393111:BPZ393112 BZV393111:BZV393112 CJR393111:CJR393112 CTN393111:CTN393112 DDJ393111:DDJ393112 DNF393111:DNF393112 DXB393111:DXB393112 EGX393111:EGX393112 EQT393111:EQT393112 FAP393111:FAP393112 FKL393111:FKL393112 FUH393111:FUH393112 GED393111:GED393112 GNZ393111:GNZ393112 GXV393111:GXV393112 HHR393111:HHR393112 HRN393111:HRN393112 IBJ393111:IBJ393112 ILF393111:ILF393112 IVB393111:IVB393112 JEX393111:JEX393112 JOT393111:JOT393112 JYP393111:JYP393112 KIL393111:KIL393112 KSH393111:KSH393112 LCD393111:LCD393112 LLZ393111:LLZ393112 LVV393111:LVV393112 MFR393111:MFR393112 MPN393111:MPN393112 MZJ393111:MZJ393112 NJF393111:NJF393112 NTB393111:NTB393112 OCX393111:OCX393112 OMT393111:OMT393112 OWP393111:OWP393112 PGL393111:PGL393112 PQH393111:PQH393112 QAD393111:QAD393112 QJZ393111:QJZ393112 QTV393111:QTV393112 RDR393111:RDR393112 RNN393111:RNN393112 RXJ393111:RXJ393112 SHF393111:SHF393112 SRB393111:SRB393112 TAX393111:TAX393112 TKT393111:TKT393112 TUP393111:TUP393112 UEL393111:UEL393112 UOH393111:UOH393112 UYD393111:UYD393112 VHZ393111:VHZ393112 VRV393111:VRV393112 WBR393111:WBR393112 WLN393111:WLN393112 WVJ393111:WVJ393112 IX458647:IX458648 ST458647:ST458648 ACP458647:ACP458648 AML458647:AML458648 AWH458647:AWH458648 BGD458647:BGD458648 BPZ458647:BPZ458648 BZV458647:BZV458648 CJR458647:CJR458648 CTN458647:CTN458648 DDJ458647:DDJ458648 DNF458647:DNF458648 DXB458647:DXB458648 EGX458647:EGX458648 EQT458647:EQT458648 FAP458647:FAP458648 FKL458647:FKL458648 FUH458647:FUH458648 GED458647:GED458648 GNZ458647:GNZ458648 GXV458647:GXV458648 HHR458647:HHR458648 HRN458647:HRN458648 IBJ458647:IBJ458648 ILF458647:ILF458648 IVB458647:IVB458648 JEX458647:JEX458648 JOT458647:JOT458648 JYP458647:JYP458648 KIL458647:KIL458648 KSH458647:KSH458648 LCD458647:LCD458648 LLZ458647:LLZ458648 LVV458647:LVV458648 MFR458647:MFR458648 MPN458647:MPN458648 MZJ458647:MZJ458648 NJF458647:NJF458648 NTB458647:NTB458648 OCX458647:OCX458648 OMT458647:OMT458648 OWP458647:OWP458648 PGL458647:PGL458648 PQH458647:PQH458648 QAD458647:QAD458648 QJZ458647:QJZ458648 QTV458647:QTV458648 RDR458647:RDR458648 RNN458647:RNN458648 RXJ458647:RXJ458648 SHF458647:SHF458648 SRB458647:SRB458648 TAX458647:TAX458648 TKT458647:TKT458648 TUP458647:TUP458648 UEL458647:UEL458648 UOH458647:UOH458648 UYD458647:UYD458648 VHZ458647:VHZ458648 VRV458647:VRV458648 WBR458647:WBR458648 WLN458647:WLN458648 WVJ458647:WVJ458648 IX524183:IX524184 ST524183:ST524184 ACP524183:ACP524184 AML524183:AML524184 AWH524183:AWH524184 BGD524183:BGD524184 BPZ524183:BPZ524184 BZV524183:BZV524184 CJR524183:CJR524184 CTN524183:CTN524184 DDJ524183:DDJ524184 DNF524183:DNF524184 DXB524183:DXB524184 EGX524183:EGX524184 EQT524183:EQT524184 FAP524183:FAP524184 FKL524183:FKL524184 FUH524183:FUH524184 GED524183:GED524184 GNZ524183:GNZ524184 GXV524183:GXV524184 HHR524183:HHR524184 HRN524183:HRN524184 IBJ524183:IBJ524184 ILF524183:ILF524184 IVB524183:IVB524184 JEX524183:JEX524184 JOT524183:JOT524184 JYP524183:JYP524184 KIL524183:KIL524184 KSH524183:KSH524184 LCD524183:LCD524184 LLZ524183:LLZ524184 LVV524183:LVV524184 MFR524183:MFR524184 MPN524183:MPN524184 MZJ524183:MZJ524184 NJF524183:NJF524184 NTB524183:NTB524184 OCX524183:OCX524184 OMT524183:OMT524184 OWP524183:OWP524184 PGL524183:PGL524184 PQH524183:PQH524184 QAD524183:QAD524184 QJZ524183:QJZ524184 QTV524183:QTV524184 RDR524183:RDR524184 RNN524183:RNN524184 RXJ524183:RXJ524184 SHF524183:SHF524184 SRB524183:SRB524184 TAX524183:TAX524184 TKT524183:TKT524184 TUP524183:TUP524184 UEL524183:UEL524184 UOH524183:UOH524184 UYD524183:UYD524184 VHZ524183:VHZ524184 VRV524183:VRV524184 WBR524183:WBR524184 WLN524183:WLN524184 WVJ524183:WVJ524184 IX589719:IX589720 ST589719:ST589720 ACP589719:ACP589720 AML589719:AML589720 AWH589719:AWH589720 BGD589719:BGD589720 BPZ589719:BPZ589720 BZV589719:BZV589720 CJR589719:CJR589720 CTN589719:CTN589720 DDJ589719:DDJ589720 DNF589719:DNF589720 DXB589719:DXB589720 EGX589719:EGX589720 EQT589719:EQT589720 FAP589719:FAP589720 FKL589719:FKL589720 FUH589719:FUH589720 GED589719:GED589720 GNZ589719:GNZ589720 GXV589719:GXV589720 HHR589719:HHR589720 HRN589719:HRN589720 IBJ589719:IBJ589720 ILF589719:ILF589720 IVB589719:IVB589720 JEX589719:JEX589720 JOT589719:JOT589720 JYP589719:JYP589720 KIL589719:KIL589720 KSH589719:KSH589720 LCD589719:LCD589720 LLZ589719:LLZ589720 LVV589719:LVV589720 MFR589719:MFR589720 MPN589719:MPN589720 MZJ589719:MZJ589720 NJF589719:NJF589720 NTB589719:NTB589720 OCX589719:OCX589720 OMT589719:OMT589720 OWP589719:OWP589720 PGL589719:PGL589720 PQH589719:PQH589720 QAD589719:QAD589720 QJZ589719:QJZ589720 QTV589719:QTV589720 RDR589719:RDR589720 RNN589719:RNN589720 RXJ589719:RXJ589720 SHF589719:SHF589720 SRB589719:SRB589720 TAX589719:TAX589720 TKT589719:TKT589720 TUP589719:TUP589720 UEL589719:UEL589720 UOH589719:UOH589720 UYD589719:UYD589720 VHZ589719:VHZ589720 VRV589719:VRV589720 WBR589719:WBR589720 WLN589719:WLN589720 WVJ589719:WVJ589720 IX655255:IX655256 ST655255:ST655256 ACP655255:ACP655256 AML655255:AML655256 AWH655255:AWH655256 BGD655255:BGD655256 BPZ655255:BPZ655256 BZV655255:BZV655256 CJR655255:CJR655256 CTN655255:CTN655256 DDJ655255:DDJ655256 DNF655255:DNF655256 DXB655255:DXB655256 EGX655255:EGX655256 EQT655255:EQT655256 FAP655255:FAP655256 FKL655255:FKL655256 FUH655255:FUH655256 GED655255:GED655256 GNZ655255:GNZ655256 GXV655255:GXV655256 HHR655255:HHR655256 HRN655255:HRN655256 IBJ655255:IBJ655256 ILF655255:ILF655256 IVB655255:IVB655256 JEX655255:JEX655256 JOT655255:JOT655256 JYP655255:JYP655256 KIL655255:KIL655256 KSH655255:KSH655256 LCD655255:LCD655256 LLZ655255:LLZ655256 LVV655255:LVV655256 MFR655255:MFR655256 MPN655255:MPN655256 MZJ655255:MZJ655256 NJF655255:NJF655256 NTB655255:NTB655256 OCX655255:OCX655256 OMT655255:OMT655256 OWP655255:OWP655256 PGL655255:PGL655256 PQH655255:PQH655256 QAD655255:QAD655256 QJZ655255:QJZ655256 QTV655255:QTV655256 RDR655255:RDR655256 RNN655255:RNN655256 RXJ655255:RXJ655256 SHF655255:SHF655256 SRB655255:SRB655256 TAX655255:TAX655256 TKT655255:TKT655256 TUP655255:TUP655256 UEL655255:UEL655256 UOH655255:UOH655256 UYD655255:UYD655256 VHZ655255:VHZ655256 VRV655255:VRV655256 WBR655255:WBR655256 WLN655255:WLN655256 WVJ655255:WVJ655256 IX720791:IX720792 ST720791:ST720792 ACP720791:ACP720792 AML720791:AML720792 AWH720791:AWH720792 BGD720791:BGD720792 BPZ720791:BPZ720792 BZV720791:BZV720792 CJR720791:CJR720792 CTN720791:CTN720792 DDJ720791:DDJ720792 DNF720791:DNF720792 DXB720791:DXB720792 EGX720791:EGX720792 EQT720791:EQT720792 FAP720791:FAP720792 FKL720791:FKL720792 FUH720791:FUH720792 GED720791:GED720792 GNZ720791:GNZ720792 GXV720791:GXV720792 HHR720791:HHR720792 HRN720791:HRN720792 IBJ720791:IBJ720792 ILF720791:ILF720792 IVB720791:IVB720792 JEX720791:JEX720792 JOT720791:JOT720792 JYP720791:JYP720792 KIL720791:KIL720792 KSH720791:KSH720792 LCD720791:LCD720792 LLZ720791:LLZ720792 LVV720791:LVV720792 MFR720791:MFR720792 MPN720791:MPN720792 MZJ720791:MZJ720792 NJF720791:NJF720792 NTB720791:NTB720792 OCX720791:OCX720792 OMT720791:OMT720792 OWP720791:OWP720792 PGL720791:PGL720792 PQH720791:PQH720792 QAD720791:QAD720792 QJZ720791:QJZ720792 QTV720791:QTV720792 RDR720791:RDR720792 RNN720791:RNN720792 RXJ720791:RXJ720792 SHF720791:SHF720792 SRB720791:SRB720792 TAX720791:TAX720792 TKT720791:TKT720792 TUP720791:TUP720792 UEL720791:UEL720792 UOH720791:UOH720792 UYD720791:UYD720792 VHZ720791:VHZ720792 VRV720791:VRV720792 WBR720791:WBR720792 WLN720791:WLN720792 WVJ720791:WVJ720792 IX786327:IX786328 ST786327:ST786328 ACP786327:ACP786328 AML786327:AML786328 AWH786327:AWH786328 BGD786327:BGD786328 BPZ786327:BPZ786328 BZV786327:BZV786328 CJR786327:CJR786328 CTN786327:CTN786328 DDJ786327:DDJ786328 DNF786327:DNF786328 DXB786327:DXB786328 EGX786327:EGX786328 EQT786327:EQT786328 FAP786327:FAP786328 FKL786327:FKL786328 FUH786327:FUH786328 GED786327:GED786328 GNZ786327:GNZ786328 GXV786327:GXV786328 HHR786327:HHR786328 HRN786327:HRN786328 IBJ786327:IBJ786328 ILF786327:ILF786328 IVB786327:IVB786328 JEX786327:JEX786328 JOT786327:JOT786328 JYP786327:JYP786328 KIL786327:KIL786328 KSH786327:KSH786328 LCD786327:LCD786328 LLZ786327:LLZ786328 LVV786327:LVV786328 MFR786327:MFR786328 MPN786327:MPN786328 MZJ786327:MZJ786328 NJF786327:NJF786328 NTB786327:NTB786328 OCX786327:OCX786328 OMT786327:OMT786328 OWP786327:OWP786328 PGL786327:PGL786328 PQH786327:PQH786328 QAD786327:QAD786328 QJZ786327:QJZ786328 QTV786327:QTV786328 RDR786327:RDR786328 RNN786327:RNN786328 RXJ786327:RXJ786328 SHF786327:SHF786328 SRB786327:SRB786328 TAX786327:TAX786328 TKT786327:TKT786328 TUP786327:TUP786328 UEL786327:UEL786328 UOH786327:UOH786328 UYD786327:UYD786328 VHZ786327:VHZ786328 VRV786327:VRV786328 WBR786327:WBR786328 WLN786327:WLN786328 WVJ786327:WVJ786328 IX851863:IX851864 ST851863:ST851864 ACP851863:ACP851864 AML851863:AML851864 AWH851863:AWH851864 BGD851863:BGD851864 BPZ851863:BPZ851864 BZV851863:BZV851864 CJR851863:CJR851864 CTN851863:CTN851864 DDJ851863:DDJ851864 DNF851863:DNF851864 DXB851863:DXB851864 EGX851863:EGX851864 EQT851863:EQT851864 FAP851863:FAP851864 FKL851863:FKL851864 FUH851863:FUH851864 GED851863:GED851864 GNZ851863:GNZ851864 GXV851863:GXV851864 HHR851863:HHR851864 HRN851863:HRN851864 IBJ851863:IBJ851864 ILF851863:ILF851864 IVB851863:IVB851864 JEX851863:JEX851864 JOT851863:JOT851864 JYP851863:JYP851864 KIL851863:KIL851864 KSH851863:KSH851864 LCD851863:LCD851864 LLZ851863:LLZ851864 LVV851863:LVV851864 MFR851863:MFR851864 MPN851863:MPN851864 MZJ851863:MZJ851864 NJF851863:NJF851864 NTB851863:NTB851864 OCX851863:OCX851864 OMT851863:OMT851864 OWP851863:OWP851864 PGL851863:PGL851864 PQH851863:PQH851864 QAD851863:QAD851864 QJZ851863:QJZ851864 QTV851863:QTV851864 RDR851863:RDR851864 RNN851863:RNN851864 RXJ851863:RXJ851864 SHF851863:SHF851864 SRB851863:SRB851864 TAX851863:TAX851864 TKT851863:TKT851864 TUP851863:TUP851864 UEL851863:UEL851864 UOH851863:UOH851864 UYD851863:UYD851864 VHZ851863:VHZ851864 VRV851863:VRV851864 WBR851863:WBR851864 WLN851863:WLN851864 WVJ851863:WVJ851864 IX917399:IX917400 ST917399:ST917400 ACP917399:ACP917400 AML917399:AML917400 AWH917399:AWH917400 BGD917399:BGD917400 BPZ917399:BPZ917400 BZV917399:BZV917400 CJR917399:CJR917400 CTN917399:CTN917400 DDJ917399:DDJ917400 DNF917399:DNF917400 DXB917399:DXB917400 EGX917399:EGX917400 EQT917399:EQT917400 FAP917399:FAP917400 FKL917399:FKL917400 FUH917399:FUH917400 GED917399:GED917400 GNZ917399:GNZ917400 GXV917399:GXV917400 HHR917399:HHR917400 HRN917399:HRN917400 IBJ917399:IBJ917400 ILF917399:ILF917400 IVB917399:IVB917400 JEX917399:JEX917400 JOT917399:JOT917400 JYP917399:JYP917400 KIL917399:KIL917400 KSH917399:KSH917400 LCD917399:LCD917400 LLZ917399:LLZ917400 LVV917399:LVV917400 MFR917399:MFR917400 MPN917399:MPN917400 MZJ917399:MZJ917400 NJF917399:NJF917400 NTB917399:NTB917400 OCX917399:OCX917400 OMT917399:OMT917400 OWP917399:OWP917400 PGL917399:PGL917400 PQH917399:PQH917400 QAD917399:QAD917400 QJZ917399:QJZ917400 QTV917399:QTV917400 RDR917399:RDR917400 RNN917399:RNN917400 RXJ917399:RXJ917400 SHF917399:SHF917400 SRB917399:SRB917400 TAX917399:TAX917400 TKT917399:TKT917400 TUP917399:TUP917400 UEL917399:UEL917400 UOH917399:UOH917400 UYD917399:UYD917400 VHZ917399:VHZ917400 VRV917399:VRV917400 WBR917399:WBR917400 WLN917399:WLN917400 WVJ917399:WVJ917400 IX982935:IX982936 ST982935:ST982936 ACP982935:ACP982936 AML982935:AML982936 AWH982935:AWH982936 BGD982935:BGD982936 BPZ982935:BPZ982936 BZV982935:BZV982936 CJR982935:CJR982936 CTN982935:CTN982936 DDJ982935:DDJ982936 DNF982935:DNF982936 DXB982935:DXB982936 EGX982935:EGX982936 EQT982935:EQT982936 FAP982935:FAP982936 FKL982935:FKL982936 FUH982935:FUH982936 GED982935:GED982936 GNZ982935:GNZ982936 GXV982935:GXV982936 HHR982935:HHR982936 HRN982935:HRN982936 IBJ982935:IBJ982936 ILF982935:ILF982936 IVB982935:IVB982936 JEX982935:JEX982936 JOT982935:JOT982936 JYP982935:JYP982936 KIL982935:KIL982936 KSH982935:KSH982936 LCD982935:LCD982936 LLZ982935:LLZ982936 LVV982935:LVV982936 MFR982935:MFR982936 MPN982935:MPN982936 MZJ982935:MZJ982936 NJF982935:NJF982936 NTB982935:NTB982936 OCX982935:OCX982936 OMT982935:OMT982936 OWP982935:OWP982936 PGL982935:PGL982936 PQH982935:PQH982936 QAD982935:QAD982936 QJZ982935:QJZ982936 QTV982935:QTV982936 RDR982935:RDR982936 RNN982935:RNN982936 RXJ982935:RXJ982936 SHF982935:SHF982936 SRB982935:SRB982936 TAX982935:TAX982936 TKT982935:TKT982936 TUP982935:TUP982936 UEL982935:UEL982936 UOH982935:UOH982936 UYD982935:UYD982936 VHZ982935:VHZ982936 VRV982935:VRV982936 WBR982935:WBR982936 WLN982935:WLN982936 WVJ982935:WVJ982936 IX65426:JA65427 ST65426:SW65427 ACP65426:ACS65427 AML65426:AMO65427 AWH65426:AWK65427 BGD65426:BGG65427 BPZ65426:BQC65427 BZV65426:BZY65427 CJR65426:CJU65427 CTN65426:CTQ65427 DDJ65426:DDM65427 DNF65426:DNI65427 DXB65426:DXE65427 EGX65426:EHA65427 EQT65426:EQW65427 FAP65426:FAS65427 FKL65426:FKO65427 FUH65426:FUK65427 GED65426:GEG65427 GNZ65426:GOC65427 GXV65426:GXY65427 HHR65426:HHU65427 HRN65426:HRQ65427 IBJ65426:IBM65427 ILF65426:ILI65427 IVB65426:IVE65427 JEX65426:JFA65427 JOT65426:JOW65427 JYP65426:JYS65427 KIL65426:KIO65427 KSH65426:KSK65427 LCD65426:LCG65427 LLZ65426:LMC65427 LVV65426:LVY65427 MFR65426:MFU65427 MPN65426:MPQ65427 MZJ65426:MZM65427 NJF65426:NJI65427 NTB65426:NTE65427 OCX65426:ODA65427 OMT65426:OMW65427 OWP65426:OWS65427 PGL65426:PGO65427 PQH65426:PQK65427 QAD65426:QAG65427 QJZ65426:QKC65427 QTV65426:QTY65427 RDR65426:RDU65427 RNN65426:RNQ65427 RXJ65426:RXM65427 SHF65426:SHI65427 SRB65426:SRE65427 TAX65426:TBA65427 TKT65426:TKW65427 TUP65426:TUS65427 UEL65426:UEO65427 UOH65426:UOK65427 UYD65426:UYG65427 VHZ65426:VIC65427 VRV65426:VRY65427 WBR65426:WBU65427 WLN65426:WLQ65427 WVJ65426:WVM65427 IX130962:JA130963 ST130962:SW130963 ACP130962:ACS130963 AML130962:AMO130963 AWH130962:AWK130963 BGD130962:BGG130963 BPZ130962:BQC130963 BZV130962:BZY130963 CJR130962:CJU130963 CTN130962:CTQ130963 DDJ130962:DDM130963 DNF130962:DNI130963 DXB130962:DXE130963 EGX130962:EHA130963 EQT130962:EQW130963 FAP130962:FAS130963 FKL130962:FKO130963 FUH130962:FUK130963 GED130962:GEG130963 GNZ130962:GOC130963 GXV130962:GXY130963 HHR130962:HHU130963 HRN130962:HRQ130963 IBJ130962:IBM130963 ILF130962:ILI130963 IVB130962:IVE130963 JEX130962:JFA130963 JOT130962:JOW130963 JYP130962:JYS130963 KIL130962:KIO130963 KSH130962:KSK130963 LCD130962:LCG130963 LLZ130962:LMC130963 LVV130962:LVY130963 MFR130962:MFU130963 MPN130962:MPQ130963 MZJ130962:MZM130963 NJF130962:NJI130963 NTB130962:NTE130963 OCX130962:ODA130963 OMT130962:OMW130963 OWP130962:OWS130963 PGL130962:PGO130963 PQH130962:PQK130963 QAD130962:QAG130963 QJZ130962:QKC130963 QTV130962:QTY130963 RDR130962:RDU130963 RNN130962:RNQ130963 RXJ130962:RXM130963 SHF130962:SHI130963 SRB130962:SRE130963 TAX130962:TBA130963 TKT130962:TKW130963 TUP130962:TUS130963 UEL130962:UEO130963 UOH130962:UOK130963 UYD130962:UYG130963 VHZ130962:VIC130963 VRV130962:VRY130963 WBR130962:WBU130963 WLN130962:WLQ130963 WVJ130962:WVM130963 IX196498:JA196499 ST196498:SW196499 ACP196498:ACS196499 AML196498:AMO196499 AWH196498:AWK196499 BGD196498:BGG196499 BPZ196498:BQC196499 BZV196498:BZY196499 CJR196498:CJU196499 CTN196498:CTQ196499 DDJ196498:DDM196499 DNF196498:DNI196499 DXB196498:DXE196499 EGX196498:EHA196499 EQT196498:EQW196499 FAP196498:FAS196499 FKL196498:FKO196499 FUH196498:FUK196499 GED196498:GEG196499 GNZ196498:GOC196499 GXV196498:GXY196499 HHR196498:HHU196499 HRN196498:HRQ196499 IBJ196498:IBM196499 ILF196498:ILI196499 IVB196498:IVE196499 JEX196498:JFA196499 JOT196498:JOW196499 JYP196498:JYS196499 KIL196498:KIO196499 KSH196498:KSK196499 LCD196498:LCG196499 LLZ196498:LMC196499 LVV196498:LVY196499 MFR196498:MFU196499 MPN196498:MPQ196499 MZJ196498:MZM196499 NJF196498:NJI196499 NTB196498:NTE196499 OCX196498:ODA196499 OMT196498:OMW196499 OWP196498:OWS196499 PGL196498:PGO196499 PQH196498:PQK196499 QAD196498:QAG196499 QJZ196498:QKC196499 QTV196498:QTY196499 RDR196498:RDU196499 RNN196498:RNQ196499 RXJ196498:RXM196499 SHF196498:SHI196499 SRB196498:SRE196499 TAX196498:TBA196499 TKT196498:TKW196499 TUP196498:TUS196499 UEL196498:UEO196499 UOH196498:UOK196499 UYD196498:UYG196499 VHZ196498:VIC196499 VRV196498:VRY196499 WBR196498:WBU196499 WLN196498:WLQ196499 WVJ196498:WVM196499 IX262034:JA262035 ST262034:SW262035 ACP262034:ACS262035 AML262034:AMO262035 AWH262034:AWK262035 BGD262034:BGG262035 BPZ262034:BQC262035 BZV262034:BZY262035 CJR262034:CJU262035 CTN262034:CTQ262035 DDJ262034:DDM262035 DNF262034:DNI262035 DXB262034:DXE262035 EGX262034:EHA262035 EQT262034:EQW262035 FAP262034:FAS262035 FKL262034:FKO262035 FUH262034:FUK262035 GED262034:GEG262035 GNZ262034:GOC262035 GXV262034:GXY262035 HHR262034:HHU262035 HRN262034:HRQ262035 IBJ262034:IBM262035 ILF262034:ILI262035 IVB262034:IVE262035 JEX262034:JFA262035 JOT262034:JOW262035 JYP262034:JYS262035 KIL262034:KIO262035 KSH262034:KSK262035 LCD262034:LCG262035 LLZ262034:LMC262035 LVV262034:LVY262035 MFR262034:MFU262035 MPN262034:MPQ262035 MZJ262034:MZM262035 NJF262034:NJI262035 NTB262034:NTE262035 OCX262034:ODA262035 OMT262034:OMW262035 OWP262034:OWS262035 PGL262034:PGO262035 PQH262034:PQK262035 QAD262034:QAG262035 QJZ262034:QKC262035 QTV262034:QTY262035 RDR262034:RDU262035 RNN262034:RNQ262035 RXJ262034:RXM262035 SHF262034:SHI262035 SRB262034:SRE262035 TAX262034:TBA262035 TKT262034:TKW262035 TUP262034:TUS262035 UEL262034:UEO262035 UOH262034:UOK262035 UYD262034:UYG262035 VHZ262034:VIC262035 VRV262034:VRY262035 WBR262034:WBU262035 WLN262034:WLQ262035 WVJ262034:WVM262035 IX327570:JA327571 ST327570:SW327571 ACP327570:ACS327571 AML327570:AMO327571 AWH327570:AWK327571 BGD327570:BGG327571 BPZ327570:BQC327571 BZV327570:BZY327571 CJR327570:CJU327571 CTN327570:CTQ327571 DDJ327570:DDM327571 DNF327570:DNI327571 DXB327570:DXE327571 EGX327570:EHA327571 EQT327570:EQW327571 FAP327570:FAS327571 FKL327570:FKO327571 FUH327570:FUK327571 GED327570:GEG327571 GNZ327570:GOC327571 GXV327570:GXY327571 HHR327570:HHU327571 HRN327570:HRQ327571 IBJ327570:IBM327571 ILF327570:ILI327571 IVB327570:IVE327571 JEX327570:JFA327571 JOT327570:JOW327571 JYP327570:JYS327571 KIL327570:KIO327571 KSH327570:KSK327571 LCD327570:LCG327571 LLZ327570:LMC327571 LVV327570:LVY327571 MFR327570:MFU327571 MPN327570:MPQ327571 MZJ327570:MZM327571 NJF327570:NJI327571 NTB327570:NTE327571 OCX327570:ODA327571 OMT327570:OMW327571 OWP327570:OWS327571 PGL327570:PGO327571 PQH327570:PQK327571 QAD327570:QAG327571 QJZ327570:QKC327571 QTV327570:QTY327571 RDR327570:RDU327571 RNN327570:RNQ327571 RXJ327570:RXM327571 SHF327570:SHI327571 SRB327570:SRE327571 TAX327570:TBA327571 TKT327570:TKW327571 TUP327570:TUS327571 UEL327570:UEO327571 UOH327570:UOK327571 UYD327570:UYG327571 VHZ327570:VIC327571 VRV327570:VRY327571 WBR327570:WBU327571 WLN327570:WLQ327571 WVJ327570:WVM327571 IX393106:JA393107 ST393106:SW393107 ACP393106:ACS393107 AML393106:AMO393107 AWH393106:AWK393107 BGD393106:BGG393107 BPZ393106:BQC393107 BZV393106:BZY393107 CJR393106:CJU393107 CTN393106:CTQ393107 DDJ393106:DDM393107 DNF393106:DNI393107 DXB393106:DXE393107 EGX393106:EHA393107 EQT393106:EQW393107 FAP393106:FAS393107 FKL393106:FKO393107 FUH393106:FUK393107 GED393106:GEG393107 GNZ393106:GOC393107 GXV393106:GXY393107 HHR393106:HHU393107 HRN393106:HRQ393107 IBJ393106:IBM393107 ILF393106:ILI393107 IVB393106:IVE393107 JEX393106:JFA393107 JOT393106:JOW393107 JYP393106:JYS393107 KIL393106:KIO393107 KSH393106:KSK393107 LCD393106:LCG393107 LLZ393106:LMC393107 LVV393106:LVY393107 MFR393106:MFU393107 MPN393106:MPQ393107 MZJ393106:MZM393107 NJF393106:NJI393107 NTB393106:NTE393107 OCX393106:ODA393107 OMT393106:OMW393107 OWP393106:OWS393107 PGL393106:PGO393107 PQH393106:PQK393107 QAD393106:QAG393107 QJZ393106:QKC393107 QTV393106:QTY393107 RDR393106:RDU393107 RNN393106:RNQ393107 RXJ393106:RXM393107 SHF393106:SHI393107 SRB393106:SRE393107 TAX393106:TBA393107 TKT393106:TKW393107 TUP393106:TUS393107 UEL393106:UEO393107 UOH393106:UOK393107 UYD393106:UYG393107 VHZ393106:VIC393107 VRV393106:VRY393107 WBR393106:WBU393107 WLN393106:WLQ393107 WVJ393106:WVM393107 IX458642:JA458643 ST458642:SW458643 ACP458642:ACS458643 AML458642:AMO458643 AWH458642:AWK458643 BGD458642:BGG458643 BPZ458642:BQC458643 BZV458642:BZY458643 CJR458642:CJU458643 CTN458642:CTQ458643 DDJ458642:DDM458643 DNF458642:DNI458643 DXB458642:DXE458643 EGX458642:EHA458643 EQT458642:EQW458643 FAP458642:FAS458643 FKL458642:FKO458643 FUH458642:FUK458643 GED458642:GEG458643 GNZ458642:GOC458643 GXV458642:GXY458643 HHR458642:HHU458643 HRN458642:HRQ458643 IBJ458642:IBM458643 ILF458642:ILI458643 IVB458642:IVE458643 JEX458642:JFA458643 JOT458642:JOW458643 JYP458642:JYS458643 KIL458642:KIO458643 KSH458642:KSK458643 LCD458642:LCG458643 LLZ458642:LMC458643 LVV458642:LVY458643 MFR458642:MFU458643 MPN458642:MPQ458643 MZJ458642:MZM458643 NJF458642:NJI458643 NTB458642:NTE458643 OCX458642:ODA458643 OMT458642:OMW458643 OWP458642:OWS458643 PGL458642:PGO458643 PQH458642:PQK458643 QAD458642:QAG458643 QJZ458642:QKC458643 QTV458642:QTY458643 RDR458642:RDU458643 RNN458642:RNQ458643 RXJ458642:RXM458643 SHF458642:SHI458643 SRB458642:SRE458643 TAX458642:TBA458643 TKT458642:TKW458643 TUP458642:TUS458643 UEL458642:UEO458643 UOH458642:UOK458643 UYD458642:UYG458643 VHZ458642:VIC458643 VRV458642:VRY458643 WBR458642:WBU458643 WLN458642:WLQ458643 WVJ458642:WVM458643 IX524178:JA524179 ST524178:SW524179 ACP524178:ACS524179 AML524178:AMO524179 AWH524178:AWK524179 BGD524178:BGG524179 BPZ524178:BQC524179 BZV524178:BZY524179 CJR524178:CJU524179 CTN524178:CTQ524179 DDJ524178:DDM524179 DNF524178:DNI524179 DXB524178:DXE524179 EGX524178:EHA524179 EQT524178:EQW524179 FAP524178:FAS524179 FKL524178:FKO524179 FUH524178:FUK524179 GED524178:GEG524179 GNZ524178:GOC524179 GXV524178:GXY524179 HHR524178:HHU524179 HRN524178:HRQ524179 IBJ524178:IBM524179 ILF524178:ILI524179 IVB524178:IVE524179 JEX524178:JFA524179 JOT524178:JOW524179 JYP524178:JYS524179 KIL524178:KIO524179 KSH524178:KSK524179 LCD524178:LCG524179 LLZ524178:LMC524179 LVV524178:LVY524179 MFR524178:MFU524179 MPN524178:MPQ524179 MZJ524178:MZM524179 NJF524178:NJI524179 NTB524178:NTE524179 OCX524178:ODA524179 OMT524178:OMW524179 OWP524178:OWS524179 PGL524178:PGO524179 PQH524178:PQK524179 QAD524178:QAG524179 QJZ524178:QKC524179 QTV524178:QTY524179 RDR524178:RDU524179 RNN524178:RNQ524179 RXJ524178:RXM524179 SHF524178:SHI524179 SRB524178:SRE524179 TAX524178:TBA524179 TKT524178:TKW524179 TUP524178:TUS524179 UEL524178:UEO524179 UOH524178:UOK524179 UYD524178:UYG524179 VHZ524178:VIC524179 VRV524178:VRY524179 WBR524178:WBU524179 WLN524178:WLQ524179 WVJ524178:WVM524179 IX589714:JA589715 ST589714:SW589715 ACP589714:ACS589715 AML589714:AMO589715 AWH589714:AWK589715 BGD589714:BGG589715 BPZ589714:BQC589715 BZV589714:BZY589715 CJR589714:CJU589715 CTN589714:CTQ589715 DDJ589714:DDM589715 DNF589714:DNI589715 DXB589714:DXE589715 EGX589714:EHA589715 EQT589714:EQW589715 FAP589714:FAS589715 FKL589714:FKO589715 FUH589714:FUK589715 GED589714:GEG589715 GNZ589714:GOC589715 GXV589714:GXY589715 HHR589714:HHU589715 HRN589714:HRQ589715 IBJ589714:IBM589715 ILF589714:ILI589715 IVB589714:IVE589715 JEX589714:JFA589715 JOT589714:JOW589715 JYP589714:JYS589715 KIL589714:KIO589715 KSH589714:KSK589715 LCD589714:LCG589715 LLZ589714:LMC589715 LVV589714:LVY589715 MFR589714:MFU589715 MPN589714:MPQ589715 MZJ589714:MZM589715 NJF589714:NJI589715 NTB589714:NTE589715 OCX589714:ODA589715 OMT589714:OMW589715 OWP589714:OWS589715 PGL589714:PGO589715 PQH589714:PQK589715 QAD589714:QAG589715 QJZ589714:QKC589715 QTV589714:QTY589715 RDR589714:RDU589715 RNN589714:RNQ589715 RXJ589714:RXM589715 SHF589714:SHI589715 SRB589714:SRE589715 TAX589714:TBA589715 TKT589714:TKW589715 TUP589714:TUS589715 UEL589714:UEO589715 UOH589714:UOK589715 UYD589714:UYG589715 VHZ589714:VIC589715 VRV589714:VRY589715 WBR589714:WBU589715 WLN589714:WLQ589715 WVJ589714:WVM589715 IX655250:JA655251 ST655250:SW655251 ACP655250:ACS655251 AML655250:AMO655251 AWH655250:AWK655251 BGD655250:BGG655251 BPZ655250:BQC655251 BZV655250:BZY655251 CJR655250:CJU655251 CTN655250:CTQ655251 DDJ655250:DDM655251 DNF655250:DNI655251 DXB655250:DXE655251 EGX655250:EHA655251 EQT655250:EQW655251 FAP655250:FAS655251 FKL655250:FKO655251 FUH655250:FUK655251 GED655250:GEG655251 GNZ655250:GOC655251 GXV655250:GXY655251 HHR655250:HHU655251 HRN655250:HRQ655251 IBJ655250:IBM655251 ILF655250:ILI655251 IVB655250:IVE655251 JEX655250:JFA655251 JOT655250:JOW655251 JYP655250:JYS655251 KIL655250:KIO655251 KSH655250:KSK655251 LCD655250:LCG655251 LLZ655250:LMC655251 LVV655250:LVY655251 MFR655250:MFU655251 MPN655250:MPQ655251 MZJ655250:MZM655251 NJF655250:NJI655251 NTB655250:NTE655251 OCX655250:ODA655251 OMT655250:OMW655251 OWP655250:OWS655251 PGL655250:PGO655251 PQH655250:PQK655251 QAD655250:QAG655251 QJZ655250:QKC655251 QTV655250:QTY655251 RDR655250:RDU655251 RNN655250:RNQ655251 RXJ655250:RXM655251 SHF655250:SHI655251 SRB655250:SRE655251 TAX655250:TBA655251 TKT655250:TKW655251 TUP655250:TUS655251 UEL655250:UEO655251 UOH655250:UOK655251 UYD655250:UYG655251 VHZ655250:VIC655251 VRV655250:VRY655251 WBR655250:WBU655251 WLN655250:WLQ655251 WVJ655250:WVM655251 IX720786:JA720787 ST720786:SW720787 ACP720786:ACS720787 AML720786:AMO720787 AWH720786:AWK720787 BGD720786:BGG720787 BPZ720786:BQC720787 BZV720786:BZY720787 CJR720786:CJU720787 CTN720786:CTQ720787 DDJ720786:DDM720787 DNF720786:DNI720787 DXB720786:DXE720787 EGX720786:EHA720787 EQT720786:EQW720787 FAP720786:FAS720787 FKL720786:FKO720787 FUH720786:FUK720787 GED720786:GEG720787 GNZ720786:GOC720787 GXV720786:GXY720787 HHR720786:HHU720787 HRN720786:HRQ720787 IBJ720786:IBM720787 ILF720786:ILI720787 IVB720786:IVE720787 JEX720786:JFA720787 JOT720786:JOW720787 JYP720786:JYS720787 KIL720786:KIO720787 KSH720786:KSK720787 LCD720786:LCG720787 LLZ720786:LMC720787 LVV720786:LVY720787 MFR720786:MFU720787 MPN720786:MPQ720787 MZJ720786:MZM720787 NJF720786:NJI720787 NTB720786:NTE720787 OCX720786:ODA720787 OMT720786:OMW720787 OWP720786:OWS720787 PGL720786:PGO720787 PQH720786:PQK720787 QAD720786:QAG720787 QJZ720786:QKC720787 QTV720786:QTY720787 RDR720786:RDU720787 RNN720786:RNQ720787 RXJ720786:RXM720787 SHF720786:SHI720787 SRB720786:SRE720787 TAX720786:TBA720787 TKT720786:TKW720787 TUP720786:TUS720787 UEL720786:UEO720787 UOH720786:UOK720787 UYD720786:UYG720787 VHZ720786:VIC720787 VRV720786:VRY720787 WBR720786:WBU720787 WLN720786:WLQ720787 WVJ720786:WVM720787 IX786322:JA786323 ST786322:SW786323 ACP786322:ACS786323 AML786322:AMO786323 AWH786322:AWK786323 BGD786322:BGG786323 BPZ786322:BQC786323 BZV786322:BZY786323 CJR786322:CJU786323 CTN786322:CTQ786323 DDJ786322:DDM786323 DNF786322:DNI786323 DXB786322:DXE786323 EGX786322:EHA786323 EQT786322:EQW786323 FAP786322:FAS786323 FKL786322:FKO786323 FUH786322:FUK786323 GED786322:GEG786323 GNZ786322:GOC786323 GXV786322:GXY786323 HHR786322:HHU786323 HRN786322:HRQ786323 IBJ786322:IBM786323 ILF786322:ILI786323 IVB786322:IVE786323 JEX786322:JFA786323 JOT786322:JOW786323 JYP786322:JYS786323 KIL786322:KIO786323 KSH786322:KSK786323 LCD786322:LCG786323 LLZ786322:LMC786323 LVV786322:LVY786323 MFR786322:MFU786323 MPN786322:MPQ786323 MZJ786322:MZM786323 NJF786322:NJI786323 NTB786322:NTE786323 OCX786322:ODA786323 OMT786322:OMW786323 OWP786322:OWS786323 PGL786322:PGO786323 PQH786322:PQK786323 QAD786322:QAG786323 QJZ786322:QKC786323 QTV786322:QTY786323 RDR786322:RDU786323 RNN786322:RNQ786323 RXJ786322:RXM786323 SHF786322:SHI786323 SRB786322:SRE786323 TAX786322:TBA786323 TKT786322:TKW786323 TUP786322:TUS786323 UEL786322:UEO786323 UOH786322:UOK786323 UYD786322:UYG786323 VHZ786322:VIC786323 VRV786322:VRY786323 WBR786322:WBU786323 WLN786322:WLQ786323 WVJ786322:WVM786323 IX851858:JA851859 ST851858:SW851859 ACP851858:ACS851859 AML851858:AMO851859 AWH851858:AWK851859 BGD851858:BGG851859 BPZ851858:BQC851859 BZV851858:BZY851859 CJR851858:CJU851859 CTN851858:CTQ851859 DDJ851858:DDM851859 DNF851858:DNI851859 DXB851858:DXE851859 EGX851858:EHA851859 EQT851858:EQW851859 FAP851858:FAS851859 FKL851858:FKO851859 FUH851858:FUK851859 GED851858:GEG851859 GNZ851858:GOC851859 GXV851858:GXY851859 HHR851858:HHU851859 HRN851858:HRQ851859 IBJ851858:IBM851859 ILF851858:ILI851859 IVB851858:IVE851859 JEX851858:JFA851859 JOT851858:JOW851859 JYP851858:JYS851859 KIL851858:KIO851859 KSH851858:KSK851859 LCD851858:LCG851859 LLZ851858:LMC851859 LVV851858:LVY851859 MFR851858:MFU851859 MPN851858:MPQ851859 MZJ851858:MZM851859 NJF851858:NJI851859 NTB851858:NTE851859 OCX851858:ODA851859 OMT851858:OMW851859 OWP851858:OWS851859 PGL851858:PGO851859 PQH851858:PQK851859 QAD851858:QAG851859 QJZ851858:QKC851859 QTV851858:QTY851859 RDR851858:RDU851859 RNN851858:RNQ851859 RXJ851858:RXM851859 SHF851858:SHI851859 SRB851858:SRE851859 TAX851858:TBA851859 TKT851858:TKW851859 TUP851858:TUS851859 UEL851858:UEO851859 UOH851858:UOK851859 UYD851858:UYG851859 VHZ851858:VIC851859 VRV851858:VRY851859 WBR851858:WBU851859 WLN851858:WLQ851859 WVJ851858:WVM851859 IX917394:JA917395 ST917394:SW917395 ACP917394:ACS917395 AML917394:AMO917395 AWH917394:AWK917395 BGD917394:BGG917395 BPZ917394:BQC917395 BZV917394:BZY917395 CJR917394:CJU917395 CTN917394:CTQ917395 DDJ917394:DDM917395 DNF917394:DNI917395 DXB917394:DXE917395 EGX917394:EHA917395 EQT917394:EQW917395 FAP917394:FAS917395 FKL917394:FKO917395 FUH917394:FUK917395 GED917394:GEG917395 GNZ917394:GOC917395 GXV917394:GXY917395 HHR917394:HHU917395 HRN917394:HRQ917395 IBJ917394:IBM917395 ILF917394:ILI917395 IVB917394:IVE917395 JEX917394:JFA917395 JOT917394:JOW917395 JYP917394:JYS917395 KIL917394:KIO917395 KSH917394:KSK917395 LCD917394:LCG917395 LLZ917394:LMC917395 LVV917394:LVY917395 MFR917394:MFU917395 MPN917394:MPQ917395 MZJ917394:MZM917395 NJF917394:NJI917395 NTB917394:NTE917395 OCX917394:ODA917395 OMT917394:OMW917395 OWP917394:OWS917395 PGL917394:PGO917395 PQH917394:PQK917395 QAD917394:QAG917395 QJZ917394:QKC917395 QTV917394:QTY917395 RDR917394:RDU917395 RNN917394:RNQ917395 RXJ917394:RXM917395 SHF917394:SHI917395 SRB917394:SRE917395 TAX917394:TBA917395 TKT917394:TKW917395 TUP917394:TUS917395 UEL917394:UEO917395 UOH917394:UOK917395 UYD917394:UYG917395 VHZ917394:VIC917395 VRV917394:VRY917395 WBR917394:WBU917395 WLN917394:WLQ917395 WVJ917394:WVM917395 IX982930:JA982931 ST982930:SW982931 ACP982930:ACS982931 AML982930:AMO982931 AWH982930:AWK982931 BGD982930:BGG982931 BPZ982930:BQC982931 BZV982930:BZY982931 CJR982930:CJU982931 CTN982930:CTQ982931 DDJ982930:DDM982931 DNF982930:DNI982931 DXB982930:DXE982931 EGX982930:EHA982931 EQT982930:EQW982931 FAP982930:FAS982931 FKL982930:FKO982931 FUH982930:FUK982931 GED982930:GEG982931 GNZ982930:GOC982931 GXV982930:GXY982931 HHR982930:HHU982931 HRN982930:HRQ982931 IBJ982930:IBM982931 ILF982930:ILI982931 IVB982930:IVE982931 JEX982930:JFA982931 JOT982930:JOW982931 JYP982930:JYS982931 KIL982930:KIO982931 KSH982930:KSK982931 LCD982930:LCG982931 LLZ982930:LMC982931 LVV982930:LVY982931 MFR982930:MFU982931 MPN982930:MPQ982931 MZJ982930:MZM982931 NJF982930:NJI982931 NTB982930:NTE982931 OCX982930:ODA982931 OMT982930:OMW982931 OWP982930:OWS982931 PGL982930:PGO982931 PQH982930:PQK982931 QAD982930:QAG982931 QJZ982930:QKC982931 QTV982930:QTY982931 RDR982930:RDU982931 RNN982930:RNQ982931 RXJ982930:RXM982931 SHF982930:SHI982931 SRB982930:SRE982931 TAX982930:TBA982931 TKT982930:TKW982931 TUP982930:TUS982931 UEL982930:UEO982931 UOH982930:UOK982931 UYD982930:UYG982931 VHZ982930:VIC982931 VRV982930:VRY982931 WBR982930:WBU982931 WLN982930:WLQ982931 WVJ982930:WVM982931 IV65444 SR65444 ACN65444 AMJ65444 AWF65444 BGB65444 BPX65444 BZT65444 CJP65444 CTL65444 DDH65444 DND65444 DWZ65444 EGV65444 EQR65444 FAN65444 FKJ65444 FUF65444 GEB65444 GNX65444 GXT65444 HHP65444 HRL65444 IBH65444 ILD65444 IUZ65444 JEV65444 JOR65444 JYN65444 KIJ65444 KSF65444 LCB65444 LLX65444 LVT65444 MFP65444 MPL65444 MZH65444 NJD65444 NSZ65444 OCV65444 OMR65444 OWN65444 PGJ65444 PQF65444 QAB65444 QJX65444 QTT65444 RDP65444 RNL65444 RXH65444 SHD65444 SQZ65444 TAV65444 TKR65444 TUN65444 UEJ65444 UOF65444 UYB65444 VHX65444 VRT65444 WBP65444 WLL65444 WVH65444 IV130980 SR130980 ACN130980 AMJ130980 AWF130980 BGB130980 BPX130980 BZT130980 CJP130980 CTL130980 DDH130980 DND130980 DWZ130980 EGV130980 EQR130980 FAN130980 FKJ130980 FUF130980 GEB130980 GNX130980 GXT130980 HHP130980 HRL130980 IBH130980 ILD130980 IUZ130980 JEV130980 JOR130980 JYN130980 KIJ130980 KSF130980 LCB130980 LLX130980 LVT130980 MFP130980 MPL130980 MZH130980 NJD130980 NSZ130980 OCV130980 OMR130980 OWN130980 PGJ130980 PQF130980 QAB130980 QJX130980 QTT130980 RDP130980 RNL130980 RXH130980 SHD130980 SQZ130980 TAV130980 TKR130980 TUN130980 UEJ130980 UOF130980 UYB130980 VHX130980 VRT130980 WBP130980 WLL130980 WVH130980 IV196516 SR196516 ACN196516 AMJ196516 AWF196516 BGB196516 BPX196516 BZT196516 CJP196516 CTL196516 DDH196516 DND196516 DWZ196516 EGV196516 EQR196516 FAN196516 FKJ196516 FUF196516 GEB196516 GNX196516 GXT196516 HHP196516 HRL196516 IBH196516 ILD196516 IUZ196516 JEV196516 JOR196516 JYN196516 KIJ196516 KSF196516 LCB196516 LLX196516 LVT196516 MFP196516 MPL196516 MZH196516 NJD196516 NSZ196516 OCV196516 OMR196516 OWN196516 PGJ196516 PQF196516 QAB196516 QJX196516 QTT196516 RDP196516 RNL196516 RXH196516 SHD196516 SQZ196516 TAV196516 TKR196516 TUN196516 UEJ196516 UOF196516 UYB196516 VHX196516 VRT196516 WBP196516 WLL196516 WVH196516 IV262052 SR262052 ACN262052 AMJ262052 AWF262052 BGB262052 BPX262052 BZT262052 CJP262052 CTL262052 DDH262052 DND262052 DWZ262052 EGV262052 EQR262052 FAN262052 FKJ262052 FUF262052 GEB262052 GNX262052 GXT262052 HHP262052 HRL262052 IBH262052 ILD262052 IUZ262052 JEV262052 JOR262052 JYN262052 KIJ262052 KSF262052 LCB262052 LLX262052 LVT262052 MFP262052 MPL262052 MZH262052 NJD262052 NSZ262052 OCV262052 OMR262052 OWN262052 PGJ262052 PQF262052 QAB262052 QJX262052 QTT262052 RDP262052 RNL262052 RXH262052 SHD262052 SQZ262052 TAV262052 TKR262052 TUN262052 UEJ262052 UOF262052 UYB262052 VHX262052 VRT262052 WBP262052 WLL262052 WVH262052 IV327588 SR327588 ACN327588 AMJ327588 AWF327588 BGB327588 BPX327588 BZT327588 CJP327588 CTL327588 DDH327588 DND327588 DWZ327588 EGV327588 EQR327588 FAN327588 FKJ327588 FUF327588 GEB327588 GNX327588 GXT327588 HHP327588 HRL327588 IBH327588 ILD327588 IUZ327588 JEV327588 JOR327588 JYN327588 KIJ327588 KSF327588 LCB327588 LLX327588 LVT327588 MFP327588 MPL327588 MZH327588 NJD327588 NSZ327588 OCV327588 OMR327588 OWN327588 PGJ327588 PQF327588 QAB327588 QJX327588 QTT327588 RDP327588 RNL327588 RXH327588 SHD327588 SQZ327588 TAV327588 TKR327588 TUN327588 UEJ327588 UOF327588 UYB327588 VHX327588 VRT327588 WBP327588 WLL327588 WVH327588 IV393124 SR393124 ACN393124 AMJ393124 AWF393124 BGB393124 BPX393124 BZT393124 CJP393124 CTL393124 DDH393124 DND393124 DWZ393124 EGV393124 EQR393124 FAN393124 FKJ393124 FUF393124 GEB393124 GNX393124 GXT393124 HHP393124 HRL393124 IBH393124 ILD393124 IUZ393124 JEV393124 JOR393124 JYN393124 KIJ393124 KSF393124 LCB393124 LLX393124 LVT393124 MFP393124 MPL393124 MZH393124 NJD393124 NSZ393124 OCV393124 OMR393124 OWN393124 PGJ393124 PQF393124 QAB393124 QJX393124 QTT393124 RDP393124 RNL393124 RXH393124 SHD393124 SQZ393124 TAV393124 TKR393124 TUN393124 UEJ393124 UOF393124 UYB393124 VHX393124 VRT393124 WBP393124 WLL393124 WVH393124 IV458660 SR458660 ACN458660 AMJ458660 AWF458660 BGB458660 BPX458660 BZT458660 CJP458660 CTL458660 DDH458660 DND458660 DWZ458660 EGV458660 EQR458660 FAN458660 FKJ458660 FUF458660 GEB458660 GNX458660 GXT458660 HHP458660 HRL458660 IBH458660 ILD458660 IUZ458660 JEV458660 JOR458660 JYN458660 KIJ458660 KSF458660 LCB458660 LLX458660 LVT458660 MFP458660 MPL458660 MZH458660 NJD458660 NSZ458660 OCV458660 OMR458660 OWN458660 PGJ458660 PQF458660 QAB458660 QJX458660 QTT458660 RDP458660 RNL458660 RXH458660 SHD458660 SQZ458660 TAV458660 TKR458660 TUN458660 UEJ458660 UOF458660 UYB458660 VHX458660 VRT458660 WBP458660 WLL458660 WVH458660 IV524196 SR524196 ACN524196 AMJ524196 AWF524196 BGB524196 BPX524196 BZT524196 CJP524196 CTL524196 DDH524196 DND524196 DWZ524196 EGV524196 EQR524196 FAN524196 FKJ524196 FUF524196 GEB524196 GNX524196 GXT524196 HHP524196 HRL524196 IBH524196 ILD524196 IUZ524196 JEV524196 JOR524196 JYN524196 KIJ524196 KSF524196 LCB524196 LLX524196 LVT524196 MFP524196 MPL524196 MZH524196 NJD524196 NSZ524196 OCV524196 OMR524196 OWN524196 PGJ524196 PQF524196 QAB524196 QJX524196 QTT524196 RDP524196 RNL524196 RXH524196 SHD524196 SQZ524196 TAV524196 TKR524196 TUN524196 UEJ524196 UOF524196 UYB524196 VHX524196 VRT524196 WBP524196 WLL524196 WVH524196 IV589732 SR589732 ACN589732 AMJ589732 AWF589732 BGB589732 BPX589732 BZT589732 CJP589732 CTL589732 DDH589732 DND589732 DWZ589732 EGV589732 EQR589732 FAN589732 FKJ589732 FUF589732 GEB589732 GNX589732 GXT589732 HHP589732 HRL589732 IBH589732 ILD589732 IUZ589732 JEV589732 JOR589732 JYN589732 KIJ589732 KSF589732 LCB589732 LLX589732 LVT589732 MFP589732 MPL589732 MZH589732 NJD589732 NSZ589732 OCV589732 OMR589732 OWN589732 PGJ589732 PQF589732 QAB589732 QJX589732 QTT589732 RDP589732 RNL589732 RXH589732 SHD589732 SQZ589732 TAV589732 TKR589732 TUN589732 UEJ589732 UOF589732 UYB589732 VHX589732 VRT589732 WBP589732 WLL589732 WVH589732 IV655268 SR655268 ACN655268 AMJ655268 AWF655268 BGB655268 BPX655268 BZT655268 CJP655268 CTL655268 DDH655268 DND655268 DWZ655268 EGV655268 EQR655268 FAN655268 FKJ655268 FUF655268 GEB655268 GNX655268 GXT655268 HHP655268 HRL655268 IBH655268 ILD655268 IUZ655268 JEV655268 JOR655268 JYN655268 KIJ655268 KSF655268 LCB655268 LLX655268 LVT655268 MFP655268 MPL655268 MZH655268 NJD655268 NSZ655268 OCV655268 OMR655268 OWN655268 PGJ655268 PQF655268 QAB655268 QJX655268 QTT655268 RDP655268 RNL655268 RXH655268 SHD655268 SQZ655268 TAV655268 TKR655268 TUN655268 UEJ655268 UOF655268 UYB655268 VHX655268 VRT655268 WBP655268 WLL655268 WVH655268 IV720804 SR720804 ACN720804 AMJ720804 AWF720804 BGB720804 BPX720804 BZT720804 CJP720804 CTL720804 DDH720804 DND720804 DWZ720804 EGV720804 EQR720804 FAN720804 FKJ720804 FUF720804 GEB720804 GNX720804 GXT720804 HHP720804 HRL720804 IBH720804 ILD720804 IUZ720804 JEV720804 JOR720804 JYN720804 KIJ720804 KSF720804 LCB720804 LLX720804 LVT720804 MFP720804 MPL720804 MZH720804 NJD720804 NSZ720804 OCV720804 OMR720804 OWN720804 PGJ720804 PQF720804 QAB720804 QJX720804 QTT720804 RDP720804 RNL720804 RXH720804 SHD720804 SQZ720804 TAV720804 TKR720804 TUN720804 UEJ720804 UOF720804 UYB720804 VHX720804 VRT720804 WBP720804 WLL720804 WVH720804 IV786340 SR786340 ACN786340 AMJ786340 AWF786340 BGB786340 BPX786340 BZT786340 CJP786340 CTL786340 DDH786340 DND786340 DWZ786340 EGV786340 EQR786340 FAN786340 FKJ786340 FUF786340 GEB786340 GNX786340 GXT786340 HHP786340 HRL786340 IBH786340 ILD786340 IUZ786340 JEV786340 JOR786340 JYN786340 KIJ786340 KSF786340 LCB786340 LLX786340 LVT786340 MFP786340 MPL786340 MZH786340 NJD786340 NSZ786340 OCV786340 OMR786340 OWN786340 PGJ786340 PQF786340 QAB786340 QJX786340 QTT786340 RDP786340 RNL786340 RXH786340 SHD786340 SQZ786340 TAV786340 TKR786340 TUN786340 UEJ786340 UOF786340 UYB786340 VHX786340 VRT786340 WBP786340 WLL786340 WVH786340 IV851876 SR851876 ACN851876 AMJ851876 AWF851876 BGB851876 BPX851876 BZT851876 CJP851876 CTL851876 DDH851876 DND851876 DWZ851876 EGV851876 EQR851876 FAN851876 FKJ851876 FUF851876 GEB851876 GNX851876 GXT851876 HHP851876 HRL851876 IBH851876 ILD851876 IUZ851876 JEV851876 JOR851876 JYN851876 KIJ851876 KSF851876 LCB851876 LLX851876 LVT851876 MFP851876 MPL851876 MZH851876 NJD851876 NSZ851876 OCV851876 OMR851876 OWN851876 PGJ851876 PQF851876 QAB851876 QJX851876 QTT851876 RDP851876 RNL851876 RXH851876 SHD851876 SQZ851876 TAV851876 TKR851876 TUN851876 UEJ851876 UOF851876 UYB851876 VHX851876 VRT851876 WBP851876 WLL851876 WVH851876 IV917412 SR917412 ACN917412 AMJ917412 AWF917412 BGB917412 BPX917412 BZT917412 CJP917412 CTL917412 DDH917412 DND917412 DWZ917412 EGV917412 EQR917412 FAN917412 FKJ917412 FUF917412 GEB917412 GNX917412 GXT917412 HHP917412 HRL917412 IBH917412 ILD917412 IUZ917412 JEV917412 JOR917412 JYN917412 KIJ917412 KSF917412 LCB917412 LLX917412 LVT917412 MFP917412 MPL917412 MZH917412 NJD917412 NSZ917412 OCV917412 OMR917412 OWN917412 PGJ917412 PQF917412 QAB917412 QJX917412 QTT917412 RDP917412 RNL917412 RXH917412 SHD917412 SQZ917412 TAV917412 TKR917412 TUN917412 UEJ917412 UOF917412 UYB917412 VHX917412 VRT917412 WBP917412 WLL917412 WVH917412 IV982948 SR982948 ACN982948 AMJ982948 AWF982948 BGB982948 BPX982948 BZT982948 CJP982948 CTL982948 DDH982948 DND982948 DWZ982948 EGV982948 EQR982948 FAN982948 FKJ982948 FUF982948 GEB982948 GNX982948 GXT982948 HHP982948 HRL982948 IBH982948 ILD982948 IUZ982948 JEV982948 JOR982948 JYN982948 KIJ982948 KSF982948 LCB982948 LLX982948 LVT982948 MFP982948 MPL982948 MZH982948 NJD982948 NSZ982948 OCV982948 OMR982948 OWN982948 PGJ982948 PQF982948 QAB982948 QJX982948 QTT982948 RDP982948 RNL982948 RXH982948 SHD982948 SQZ982948 TAV982948 TKR982948 TUN982948 UEJ982948 UOF982948 UYB982948 VHX982948 VRT982948 WBP982948 WLL982948 WVH982948 IX65443:IX65444 ST65443:ST65444 ACP65443:ACP65444 AML65443:AML65444 AWH65443:AWH65444 BGD65443:BGD65444 BPZ65443:BPZ65444 BZV65443:BZV65444 CJR65443:CJR65444 CTN65443:CTN65444 DDJ65443:DDJ65444 DNF65443:DNF65444 DXB65443:DXB65444 EGX65443:EGX65444 EQT65443:EQT65444 FAP65443:FAP65444 FKL65443:FKL65444 FUH65443:FUH65444 GED65443:GED65444 GNZ65443:GNZ65444 GXV65443:GXV65444 HHR65443:HHR65444 HRN65443:HRN65444 IBJ65443:IBJ65444 ILF65443:ILF65444 IVB65443:IVB65444 JEX65443:JEX65444 JOT65443:JOT65444 JYP65443:JYP65444 KIL65443:KIL65444 KSH65443:KSH65444 LCD65443:LCD65444 LLZ65443:LLZ65444 LVV65443:LVV65444 MFR65443:MFR65444 MPN65443:MPN65444 MZJ65443:MZJ65444 NJF65443:NJF65444 NTB65443:NTB65444 OCX65443:OCX65444 OMT65443:OMT65444 OWP65443:OWP65444 PGL65443:PGL65444 PQH65443:PQH65444 QAD65443:QAD65444 QJZ65443:QJZ65444 QTV65443:QTV65444 RDR65443:RDR65444 RNN65443:RNN65444 RXJ65443:RXJ65444 SHF65443:SHF65444 SRB65443:SRB65444 TAX65443:TAX65444 TKT65443:TKT65444 TUP65443:TUP65444 UEL65443:UEL65444 UOH65443:UOH65444 UYD65443:UYD65444 VHZ65443:VHZ65444 VRV65443:VRV65444 WBR65443:WBR65444 WLN65443:WLN65444 WVJ65443:WVJ65444 IX130979:IX130980 ST130979:ST130980 ACP130979:ACP130980 AML130979:AML130980 AWH130979:AWH130980 BGD130979:BGD130980 BPZ130979:BPZ130980 BZV130979:BZV130980 CJR130979:CJR130980 CTN130979:CTN130980 DDJ130979:DDJ130980 DNF130979:DNF130980 DXB130979:DXB130980 EGX130979:EGX130980 EQT130979:EQT130980 FAP130979:FAP130980 FKL130979:FKL130980 FUH130979:FUH130980 GED130979:GED130980 GNZ130979:GNZ130980 GXV130979:GXV130980 HHR130979:HHR130980 HRN130979:HRN130980 IBJ130979:IBJ130980 ILF130979:ILF130980 IVB130979:IVB130980 JEX130979:JEX130980 JOT130979:JOT130980 JYP130979:JYP130980 KIL130979:KIL130980 KSH130979:KSH130980 LCD130979:LCD130980 LLZ130979:LLZ130980 LVV130979:LVV130980 MFR130979:MFR130980 MPN130979:MPN130980 MZJ130979:MZJ130980 NJF130979:NJF130980 NTB130979:NTB130980 OCX130979:OCX130980 OMT130979:OMT130980 OWP130979:OWP130980 PGL130979:PGL130980 PQH130979:PQH130980 QAD130979:QAD130980 QJZ130979:QJZ130980 QTV130979:QTV130980 RDR130979:RDR130980 RNN130979:RNN130980 RXJ130979:RXJ130980 SHF130979:SHF130980 SRB130979:SRB130980 TAX130979:TAX130980 TKT130979:TKT130980 TUP130979:TUP130980 UEL130979:UEL130980 UOH130979:UOH130980 UYD130979:UYD130980 VHZ130979:VHZ130980 VRV130979:VRV130980 WBR130979:WBR130980 WLN130979:WLN130980 WVJ130979:WVJ130980 IX196515:IX196516 ST196515:ST196516 ACP196515:ACP196516 AML196515:AML196516 AWH196515:AWH196516 BGD196515:BGD196516 BPZ196515:BPZ196516 BZV196515:BZV196516 CJR196515:CJR196516 CTN196515:CTN196516 DDJ196515:DDJ196516 DNF196515:DNF196516 DXB196515:DXB196516 EGX196515:EGX196516 EQT196515:EQT196516 FAP196515:FAP196516 FKL196515:FKL196516 FUH196515:FUH196516 GED196515:GED196516 GNZ196515:GNZ196516 GXV196515:GXV196516 HHR196515:HHR196516 HRN196515:HRN196516 IBJ196515:IBJ196516 ILF196515:ILF196516 IVB196515:IVB196516 JEX196515:JEX196516 JOT196515:JOT196516 JYP196515:JYP196516 KIL196515:KIL196516 KSH196515:KSH196516 LCD196515:LCD196516 LLZ196515:LLZ196516 LVV196515:LVV196516 MFR196515:MFR196516 MPN196515:MPN196516 MZJ196515:MZJ196516 NJF196515:NJF196516 NTB196515:NTB196516 OCX196515:OCX196516 OMT196515:OMT196516 OWP196515:OWP196516 PGL196515:PGL196516 PQH196515:PQH196516 QAD196515:QAD196516 QJZ196515:QJZ196516 QTV196515:QTV196516 RDR196515:RDR196516 RNN196515:RNN196516 RXJ196515:RXJ196516 SHF196515:SHF196516 SRB196515:SRB196516 TAX196515:TAX196516 TKT196515:TKT196516 TUP196515:TUP196516 UEL196515:UEL196516 UOH196515:UOH196516 UYD196515:UYD196516 VHZ196515:VHZ196516 VRV196515:VRV196516 WBR196515:WBR196516 WLN196515:WLN196516 WVJ196515:WVJ196516 IX262051:IX262052 ST262051:ST262052 ACP262051:ACP262052 AML262051:AML262052 AWH262051:AWH262052 BGD262051:BGD262052 BPZ262051:BPZ262052 BZV262051:BZV262052 CJR262051:CJR262052 CTN262051:CTN262052 DDJ262051:DDJ262052 DNF262051:DNF262052 DXB262051:DXB262052 EGX262051:EGX262052 EQT262051:EQT262052 FAP262051:FAP262052 FKL262051:FKL262052 FUH262051:FUH262052 GED262051:GED262052 GNZ262051:GNZ262052 GXV262051:GXV262052 HHR262051:HHR262052 HRN262051:HRN262052 IBJ262051:IBJ262052 ILF262051:ILF262052 IVB262051:IVB262052 JEX262051:JEX262052 JOT262051:JOT262052 JYP262051:JYP262052 KIL262051:KIL262052 KSH262051:KSH262052 LCD262051:LCD262052 LLZ262051:LLZ262052 LVV262051:LVV262052 MFR262051:MFR262052 MPN262051:MPN262052 MZJ262051:MZJ262052 NJF262051:NJF262052 NTB262051:NTB262052 OCX262051:OCX262052 OMT262051:OMT262052 OWP262051:OWP262052 PGL262051:PGL262052 PQH262051:PQH262052 QAD262051:QAD262052 QJZ262051:QJZ262052 QTV262051:QTV262052 RDR262051:RDR262052 RNN262051:RNN262052 RXJ262051:RXJ262052 SHF262051:SHF262052 SRB262051:SRB262052 TAX262051:TAX262052 TKT262051:TKT262052 TUP262051:TUP262052 UEL262051:UEL262052 UOH262051:UOH262052 UYD262051:UYD262052 VHZ262051:VHZ262052 VRV262051:VRV262052 WBR262051:WBR262052 WLN262051:WLN262052 WVJ262051:WVJ262052 IX327587:IX327588 ST327587:ST327588 ACP327587:ACP327588 AML327587:AML327588 AWH327587:AWH327588 BGD327587:BGD327588 BPZ327587:BPZ327588 BZV327587:BZV327588 CJR327587:CJR327588 CTN327587:CTN327588 DDJ327587:DDJ327588 DNF327587:DNF327588 DXB327587:DXB327588 EGX327587:EGX327588 EQT327587:EQT327588 FAP327587:FAP327588 FKL327587:FKL327588 FUH327587:FUH327588 GED327587:GED327588 GNZ327587:GNZ327588 GXV327587:GXV327588 HHR327587:HHR327588 HRN327587:HRN327588 IBJ327587:IBJ327588 ILF327587:ILF327588 IVB327587:IVB327588 JEX327587:JEX327588 JOT327587:JOT327588 JYP327587:JYP327588 KIL327587:KIL327588 KSH327587:KSH327588 LCD327587:LCD327588 LLZ327587:LLZ327588 LVV327587:LVV327588 MFR327587:MFR327588 MPN327587:MPN327588 MZJ327587:MZJ327588 NJF327587:NJF327588 NTB327587:NTB327588 OCX327587:OCX327588 OMT327587:OMT327588 OWP327587:OWP327588 PGL327587:PGL327588 PQH327587:PQH327588 QAD327587:QAD327588 QJZ327587:QJZ327588 QTV327587:QTV327588 RDR327587:RDR327588 RNN327587:RNN327588 RXJ327587:RXJ327588 SHF327587:SHF327588 SRB327587:SRB327588 TAX327587:TAX327588 TKT327587:TKT327588 TUP327587:TUP327588 UEL327587:UEL327588 UOH327587:UOH327588 UYD327587:UYD327588 VHZ327587:VHZ327588 VRV327587:VRV327588 WBR327587:WBR327588 WLN327587:WLN327588 WVJ327587:WVJ327588 IX393123:IX393124 ST393123:ST393124 ACP393123:ACP393124 AML393123:AML393124 AWH393123:AWH393124 BGD393123:BGD393124 BPZ393123:BPZ393124 BZV393123:BZV393124 CJR393123:CJR393124 CTN393123:CTN393124 DDJ393123:DDJ393124 DNF393123:DNF393124 DXB393123:DXB393124 EGX393123:EGX393124 EQT393123:EQT393124 FAP393123:FAP393124 FKL393123:FKL393124 FUH393123:FUH393124 GED393123:GED393124 GNZ393123:GNZ393124 GXV393123:GXV393124 HHR393123:HHR393124 HRN393123:HRN393124 IBJ393123:IBJ393124 ILF393123:ILF393124 IVB393123:IVB393124 JEX393123:JEX393124 JOT393123:JOT393124 JYP393123:JYP393124 KIL393123:KIL393124 KSH393123:KSH393124 LCD393123:LCD393124 LLZ393123:LLZ393124 LVV393123:LVV393124 MFR393123:MFR393124 MPN393123:MPN393124 MZJ393123:MZJ393124 NJF393123:NJF393124 NTB393123:NTB393124 OCX393123:OCX393124 OMT393123:OMT393124 OWP393123:OWP393124 PGL393123:PGL393124 PQH393123:PQH393124 QAD393123:QAD393124 QJZ393123:QJZ393124 QTV393123:QTV393124 RDR393123:RDR393124 RNN393123:RNN393124 RXJ393123:RXJ393124 SHF393123:SHF393124 SRB393123:SRB393124 TAX393123:TAX393124 TKT393123:TKT393124 TUP393123:TUP393124 UEL393123:UEL393124 UOH393123:UOH393124 UYD393123:UYD393124 VHZ393123:VHZ393124 VRV393123:VRV393124 WBR393123:WBR393124 WLN393123:WLN393124 WVJ393123:WVJ393124 IX458659:IX458660 ST458659:ST458660 ACP458659:ACP458660 AML458659:AML458660 AWH458659:AWH458660 BGD458659:BGD458660 BPZ458659:BPZ458660 BZV458659:BZV458660 CJR458659:CJR458660 CTN458659:CTN458660 DDJ458659:DDJ458660 DNF458659:DNF458660 DXB458659:DXB458660 EGX458659:EGX458660 EQT458659:EQT458660 FAP458659:FAP458660 FKL458659:FKL458660 FUH458659:FUH458660 GED458659:GED458660 GNZ458659:GNZ458660 GXV458659:GXV458660 HHR458659:HHR458660 HRN458659:HRN458660 IBJ458659:IBJ458660 ILF458659:ILF458660 IVB458659:IVB458660 JEX458659:JEX458660 JOT458659:JOT458660 JYP458659:JYP458660 KIL458659:KIL458660 KSH458659:KSH458660 LCD458659:LCD458660 LLZ458659:LLZ458660 LVV458659:LVV458660 MFR458659:MFR458660 MPN458659:MPN458660 MZJ458659:MZJ458660 NJF458659:NJF458660 NTB458659:NTB458660 OCX458659:OCX458660 OMT458659:OMT458660 OWP458659:OWP458660 PGL458659:PGL458660 PQH458659:PQH458660 QAD458659:QAD458660 QJZ458659:QJZ458660 QTV458659:QTV458660 RDR458659:RDR458660 RNN458659:RNN458660 RXJ458659:RXJ458660 SHF458659:SHF458660 SRB458659:SRB458660 TAX458659:TAX458660 TKT458659:TKT458660 TUP458659:TUP458660 UEL458659:UEL458660 UOH458659:UOH458660 UYD458659:UYD458660 VHZ458659:VHZ458660 VRV458659:VRV458660 WBR458659:WBR458660 WLN458659:WLN458660 WVJ458659:WVJ458660 IX524195:IX524196 ST524195:ST524196 ACP524195:ACP524196 AML524195:AML524196 AWH524195:AWH524196 BGD524195:BGD524196 BPZ524195:BPZ524196 BZV524195:BZV524196 CJR524195:CJR524196 CTN524195:CTN524196 DDJ524195:DDJ524196 DNF524195:DNF524196 DXB524195:DXB524196 EGX524195:EGX524196 EQT524195:EQT524196 FAP524195:FAP524196 FKL524195:FKL524196 FUH524195:FUH524196 GED524195:GED524196 GNZ524195:GNZ524196 GXV524195:GXV524196 HHR524195:HHR524196 HRN524195:HRN524196 IBJ524195:IBJ524196 ILF524195:ILF524196 IVB524195:IVB524196 JEX524195:JEX524196 JOT524195:JOT524196 JYP524195:JYP524196 KIL524195:KIL524196 KSH524195:KSH524196 LCD524195:LCD524196 LLZ524195:LLZ524196 LVV524195:LVV524196 MFR524195:MFR524196 MPN524195:MPN524196 MZJ524195:MZJ524196 NJF524195:NJF524196 NTB524195:NTB524196 OCX524195:OCX524196 OMT524195:OMT524196 OWP524195:OWP524196 PGL524195:PGL524196 PQH524195:PQH524196 QAD524195:QAD524196 QJZ524195:QJZ524196 QTV524195:QTV524196 RDR524195:RDR524196 RNN524195:RNN524196 RXJ524195:RXJ524196 SHF524195:SHF524196 SRB524195:SRB524196 TAX524195:TAX524196 TKT524195:TKT524196 TUP524195:TUP524196 UEL524195:UEL524196 UOH524195:UOH524196 UYD524195:UYD524196 VHZ524195:VHZ524196 VRV524195:VRV524196 WBR524195:WBR524196 WLN524195:WLN524196 WVJ524195:WVJ524196 IX589731:IX589732 ST589731:ST589732 ACP589731:ACP589732 AML589731:AML589732 AWH589731:AWH589732 BGD589731:BGD589732 BPZ589731:BPZ589732 BZV589731:BZV589732 CJR589731:CJR589732 CTN589731:CTN589732 DDJ589731:DDJ589732 DNF589731:DNF589732 DXB589731:DXB589732 EGX589731:EGX589732 EQT589731:EQT589732 FAP589731:FAP589732 FKL589731:FKL589732 FUH589731:FUH589732 GED589731:GED589732 GNZ589731:GNZ589732 GXV589731:GXV589732 HHR589731:HHR589732 HRN589731:HRN589732 IBJ589731:IBJ589732 ILF589731:ILF589732 IVB589731:IVB589732 JEX589731:JEX589732 JOT589731:JOT589732 JYP589731:JYP589732 KIL589731:KIL589732 KSH589731:KSH589732 LCD589731:LCD589732 LLZ589731:LLZ589732 LVV589731:LVV589732 MFR589731:MFR589732 MPN589731:MPN589732 MZJ589731:MZJ589732 NJF589731:NJF589732 NTB589731:NTB589732 OCX589731:OCX589732 OMT589731:OMT589732 OWP589731:OWP589732 PGL589731:PGL589732 PQH589731:PQH589732 QAD589731:QAD589732 QJZ589731:QJZ589732 QTV589731:QTV589732 RDR589731:RDR589732 RNN589731:RNN589732 RXJ589731:RXJ589732 SHF589731:SHF589732 SRB589731:SRB589732 TAX589731:TAX589732 TKT589731:TKT589732 TUP589731:TUP589732 UEL589731:UEL589732 UOH589731:UOH589732 UYD589731:UYD589732 VHZ589731:VHZ589732 VRV589731:VRV589732 WBR589731:WBR589732 WLN589731:WLN589732 WVJ589731:WVJ589732 IX655267:IX655268 ST655267:ST655268 ACP655267:ACP655268 AML655267:AML655268 AWH655267:AWH655268 BGD655267:BGD655268 BPZ655267:BPZ655268 BZV655267:BZV655268 CJR655267:CJR655268 CTN655267:CTN655268 DDJ655267:DDJ655268 DNF655267:DNF655268 DXB655267:DXB655268 EGX655267:EGX655268 EQT655267:EQT655268 FAP655267:FAP655268 FKL655267:FKL655268 FUH655267:FUH655268 GED655267:GED655268 GNZ655267:GNZ655268 GXV655267:GXV655268 HHR655267:HHR655268 HRN655267:HRN655268 IBJ655267:IBJ655268 ILF655267:ILF655268 IVB655267:IVB655268 JEX655267:JEX655268 JOT655267:JOT655268 JYP655267:JYP655268 KIL655267:KIL655268 KSH655267:KSH655268 LCD655267:LCD655268 LLZ655267:LLZ655268 LVV655267:LVV655268 MFR655267:MFR655268 MPN655267:MPN655268 MZJ655267:MZJ655268 NJF655267:NJF655268 NTB655267:NTB655268 OCX655267:OCX655268 OMT655267:OMT655268 OWP655267:OWP655268 PGL655267:PGL655268 PQH655267:PQH655268 QAD655267:QAD655268 QJZ655267:QJZ655268 QTV655267:QTV655268 RDR655267:RDR655268 RNN655267:RNN655268 RXJ655267:RXJ655268 SHF655267:SHF655268 SRB655267:SRB655268 TAX655267:TAX655268 TKT655267:TKT655268 TUP655267:TUP655268 UEL655267:UEL655268 UOH655267:UOH655268 UYD655267:UYD655268 VHZ655267:VHZ655268 VRV655267:VRV655268 WBR655267:WBR655268 WLN655267:WLN655268 WVJ655267:WVJ655268 IX720803:IX720804 ST720803:ST720804 ACP720803:ACP720804 AML720803:AML720804 AWH720803:AWH720804 BGD720803:BGD720804 BPZ720803:BPZ720804 BZV720803:BZV720804 CJR720803:CJR720804 CTN720803:CTN720804 DDJ720803:DDJ720804 DNF720803:DNF720804 DXB720803:DXB720804 EGX720803:EGX720804 EQT720803:EQT720804 FAP720803:FAP720804 FKL720803:FKL720804 FUH720803:FUH720804 GED720803:GED720804 GNZ720803:GNZ720804 GXV720803:GXV720804 HHR720803:HHR720804 HRN720803:HRN720804 IBJ720803:IBJ720804 ILF720803:ILF720804 IVB720803:IVB720804 JEX720803:JEX720804 JOT720803:JOT720804 JYP720803:JYP720804 KIL720803:KIL720804 KSH720803:KSH720804 LCD720803:LCD720804 LLZ720803:LLZ720804 LVV720803:LVV720804 MFR720803:MFR720804 MPN720803:MPN720804 MZJ720803:MZJ720804 NJF720803:NJF720804 NTB720803:NTB720804 OCX720803:OCX720804 OMT720803:OMT720804 OWP720803:OWP720804 PGL720803:PGL720804 PQH720803:PQH720804 QAD720803:QAD720804 QJZ720803:QJZ720804 QTV720803:QTV720804 RDR720803:RDR720804 RNN720803:RNN720804 RXJ720803:RXJ720804 SHF720803:SHF720804 SRB720803:SRB720804 TAX720803:TAX720804 TKT720803:TKT720804 TUP720803:TUP720804 UEL720803:UEL720804 UOH720803:UOH720804 UYD720803:UYD720804 VHZ720803:VHZ720804 VRV720803:VRV720804 WBR720803:WBR720804 WLN720803:WLN720804 WVJ720803:WVJ720804 IX786339:IX786340 ST786339:ST786340 ACP786339:ACP786340 AML786339:AML786340 AWH786339:AWH786340 BGD786339:BGD786340 BPZ786339:BPZ786340 BZV786339:BZV786340 CJR786339:CJR786340 CTN786339:CTN786340 DDJ786339:DDJ786340 DNF786339:DNF786340 DXB786339:DXB786340 EGX786339:EGX786340 EQT786339:EQT786340 FAP786339:FAP786340 FKL786339:FKL786340 FUH786339:FUH786340 GED786339:GED786340 GNZ786339:GNZ786340 GXV786339:GXV786340 HHR786339:HHR786340 HRN786339:HRN786340 IBJ786339:IBJ786340 ILF786339:ILF786340 IVB786339:IVB786340 JEX786339:JEX786340 JOT786339:JOT786340 JYP786339:JYP786340 KIL786339:KIL786340 KSH786339:KSH786340 LCD786339:LCD786340 LLZ786339:LLZ786340 LVV786339:LVV786340 MFR786339:MFR786340 MPN786339:MPN786340 MZJ786339:MZJ786340 NJF786339:NJF786340 NTB786339:NTB786340 OCX786339:OCX786340 OMT786339:OMT786340 OWP786339:OWP786340 PGL786339:PGL786340 PQH786339:PQH786340 QAD786339:QAD786340 QJZ786339:QJZ786340 QTV786339:QTV786340 RDR786339:RDR786340 RNN786339:RNN786340 RXJ786339:RXJ786340 SHF786339:SHF786340 SRB786339:SRB786340 TAX786339:TAX786340 TKT786339:TKT786340 TUP786339:TUP786340 UEL786339:UEL786340 UOH786339:UOH786340 UYD786339:UYD786340 VHZ786339:VHZ786340 VRV786339:VRV786340 WBR786339:WBR786340 WLN786339:WLN786340 WVJ786339:WVJ786340 IX851875:IX851876 ST851875:ST851876 ACP851875:ACP851876 AML851875:AML851876 AWH851875:AWH851876 BGD851875:BGD851876 BPZ851875:BPZ851876 BZV851875:BZV851876 CJR851875:CJR851876 CTN851875:CTN851876 DDJ851875:DDJ851876 DNF851875:DNF851876 DXB851875:DXB851876 EGX851875:EGX851876 EQT851875:EQT851876 FAP851875:FAP851876 FKL851875:FKL851876 FUH851875:FUH851876 GED851875:GED851876 GNZ851875:GNZ851876 GXV851875:GXV851876 HHR851875:HHR851876 HRN851875:HRN851876 IBJ851875:IBJ851876 ILF851875:ILF851876 IVB851875:IVB851876 JEX851875:JEX851876 JOT851875:JOT851876 JYP851875:JYP851876 KIL851875:KIL851876 KSH851875:KSH851876 LCD851875:LCD851876 LLZ851875:LLZ851876 LVV851875:LVV851876 MFR851875:MFR851876 MPN851875:MPN851876 MZJ851875:MZJ851876 NJF851875:NJF851876 NTB851875:NTB851876 OCX851875:OCX851876 OMT851875:OMT851876 OWP851875:OWP851876 PGL851875:PGL851876 PQH851875:PQH851876 QAD851875:QAD851876 QJZ851875:QJZ851876 QTV851875:QTV851876 RDR851875:RDR851876 RNN851875:RNN851876 RXJ851875:RXJ851876 SHF851875:SHF851876 SRB851875:SRB851876 TAX851875:TAX851876 TKT851875:TKT851876 TUP851875:TUP851876 UEL851875:UEL851876 UOH851875:UOH851876 UYD851875:UYD851876 VHZ851875:VHZ851876 VRV851875:VRV851876 WBR851875:WBR851876 WLN851875:WLN851876 WVJ851875:WVJ851876 IX917411:IX917412 ST917411:ST917412 ACP917411:ACP917412 AML917411:AML917412 AWH917411:AWH917412 BGD917411:BGD917412 BPZ917411:BPZ917412 BZV917411:BZV917412 CJR917411:CJR917412 CTN917411:CTN917412 DDJ917411:DDJ917412 DNF917411:DNF917412 DXB917411:DXB917412 EGX917411:EGX917412 EQT917411:EQT917412 FAP917411:FAP917412 FKL917411:FKL917412 FUH917411:FUH917412 GED917411:GED917412 GNZ917411:GNZ917412 GXV917411:GXV917412 HHR917411:HHR917412 HRN917411:HRN917412 IBJ917411:IBJ917412 ILF917411:ILF917412 IVB917411:IVB917412 JEX917411:JEX917412 JOT917411:JOT917412 JYP917411:JYP917412 KIL917411:KIL917412 KSH917411:KSH917412 LCD917411:LCD917412 LLZ917411:LLZ917412 LVV917411:LVV917412 MFR917411:MFR917412 MPN917411:MPN917412 MZJ917411:MZJ917412 NJF917411:NJF917412 NTB917411:NTB917412 OCX917411:OCX917412 OMT917411:OMT917412 OWP917411:OWP917412 PGL917411:PGL917412 PQH917411:PQH917412 QAD917411:QAD917412 QJZ917411:QJZ917412 QTV917411:QTV917412 RDR917411:RDR917412 RNN917411:RNN917412 RXJ917411:RXJ917412 SHF917411:SHF917412 SRB917411:SRB917412 TAX917411:TAX917412 TKT917411:TKT917412 TUP917411:TUP917412 UEL917411:UEL917412 UOH917411:UOH917412 UYD917411:UYD917412 VHZ917411:VHZ917412 VRV917411:VRV917412 WBR917411:WBR917412 WLN917411:WLN917412 WVJ917411:WVJ917412 IX982947:IX982948 ST982947:ST982948 ACP982947:ACP982948 AML982947:AML982948 AWH982947:AWH982948 BGD982947:BGD982948 BPZ982947:BPZ982948 BZV982947:BZV982948 CJR982947:CJR982948 CTN982947:CTN982948 DDJ982947:DDJ982948 DNF982947:DNF982948 DXB982947:DXB982948 EGX982947:EGX982948 EQT982947:EQT982948 FAP982947:FAP982948 FKL982947:FKL982948 FUH982947:FUH982948 GED982947:GED982948 GNZ982947:GNZ982948 GXV982947:GXV982948 HHR982947:HHR982948 HRN982947:HRN982948 IBJ982947:IBJ982948 ILF982947:ILF982948 IVB982947:IVB982948 JEX982947:JEX982948 JOT982947:JOT982948 JYP982947:JYP982948 KIL982947:KIL982948 KSH982947:KSH982948 LCD982947:LCD982948 LLZ982947:LLZ982948 LVV982947:LVV982948 MFR982947:MFR982948 MPN982947:MPN982948 MZJ982947:MZJ982948 NJF982947:NJF982948 NTB982947:NTB982948 OCX982947:OCX982948 OMT982947:OMT982948 OWP982947:OWP982948 PGL982947:PGL982948 PQH982947:PQH982948 QAD982947:QAD982948 QJZ982947:QJZ982948 QTV982947:QTV982948 RDR982947:RDR982948 RNN982947:RNN982948 RXJ982947:RXJ982948 SHF982947:SHF982948 SRB982947:SRB982948 TAX982947:TAX982948 TKT982947:TKT982948 TUP982947:TUP982948 UEL982947:UEL982948 UOH982947:UOH982948 UYD982947:UYD982948 VHZ982947:VHZ982948 VRV982947:VRV982948 WBR982947:WBR982948 WLN982947:WLN982948 WVJ982947:WVJ982948 IY65444:JA65444 SU65444:SW65444 ACQ65444:ACS65444 AMM65444:AMO65444 AWI65444:AWK65444 BGE65444:BGG65444 BQA65444:BQC65444 BZW65444:BZY65444 CJS65444:CJU65444 CTO65444:CTQ65444 DDK65444:DDM65444 DNG65444:DNI65444 DXC65444:DXE65444 EGY65444:EHA65444 EQU65444:EQW65444 FAQ65444:FAS65444 FKM65444:FKO65444 FUI65444:FUK65444 GEE65444:GEG65444 GOA65444:GOC65444 GXW65444:GXY65444 HHS65444:HHU65444 HRO65444:HRQ65444 IBK65444:IBM65444 ILG65444:ILI65444 IVC65444:IVE65444 JEY65444:JFA65444 JOU65444:JOW65444 JYQ65444:JYS65444 KIM65444:KIO65444 KSI65444:KSK65444 LCE65444:LCG65444 LMA65444:LMC65444 LVW65444:LVY65444 MFS65444:MFU65444 MPO65444:MPQ65444 MZK65444:MZM65444 NJG65444:NJI65444 NTC65444:NTE65444 OCY65444:ODA65444 OMU65444:OMW65444 OWQ65444:OWS65444 PGM65444:PGO65444 PQI65444:PQK65444 QAE65444:QAG65444 QKA65444:QKC65444 QTW65444:QTY65444 RDS65444:RDU65444 RNO65444:RNQ65444 RXK65444:RXM65444 SHG65444:SHI65444 SRC65444:SRE65444 TAY65444:TBA65444 TKU65444:TKW65444 TUQ65444:TUS65444 UEM65444:UEO65444 UOI65444:UOK65444 UYE65444:UYG65444 VIA65444:VIC65444 VRW65444:VRY65444 WBS65444:WBU65444 WLO65444:WLQ65444 WVK65444:WVM65444 IY130980:JA130980 SU130980:SW130980 ACQ130980:ACS130980 AMM130980:AMO130980 AWI130980:AWK130980 BGE130980:BGG130980 BQA130980:BQC130980 BZW130980:BZY130980 CJS130980:CJU130980 CTO130980:CTQ130980 DDK130980:DDM130980 DNG130980:DNI130980 DXC130980:DXE130980 EGY130980:EHA130980 EQU130980:EQW130980 FAQ130980:FAS130980 FKM130980:FKO130980 FUI130980:FUK130980 GEE130980:GEG130980 GOA130980:GOC130980 GXW130980:GXY130980 HHS130980:HHU130980 HRO130980:HRQ130980 IBK130980:IBM130980 ILG130980:ILI130980 IVC130980:IVE130980 JEY130980:JFA130980 JOU130980:JOW130980 JYQ130980:JYS130980 KIM130980:KIO130980 KSI130980:KSK130980 LCE130980:LCG130980 LMA130980:LMC130980 LVW130980:LVY130980 MFS130980:MFU130980 MPO130980:MPQ130980 MZK130980:MZM130980 NJG130980:NJI130980 NTC130980:NTE130980 OCY130980:ODA130980 OMU130980:OMW130980 OWQ130980:OWS130980 PGM130980:PGO130980 PQI130980:PQK130980 QAE130980:QAG130980 QKA130980:QKC130980 QTW130980:QTY130980 RDS130980:RDU130980 RNO130980:RNQ130980 RXK130980:RXM130980 SHG130980:SHI130980 SRC130980:SRE130980 TAY130980:TBA130980 TKU130980:TKW130980 TUQ130980:TUS130980 UEM130980:UEO130980 UOI130980:UOK130980 UYE130980:UYG130980 VIA130980:VIC130980 VRW130980:VRY130980 WBS130980:WBU130980 WLO130980:WLQ130980 WVK130980:WVM130980 IY196516:JA196516 SU196516:SW196516 ACQ196516:ACS196516 AMM196516:AMO196516 AWI196516:AWK196516 BGE196516:BGG196516 BQA196516:BQC196516 BZW196516:BZY196516 CJS196516:CJU196516 CTO196516:CTQ196516 DDK196516:DDM196516 DNG196516:DNI196516 DXC196516:DXE196516 EGY196516:EHA196516 EQU196516:EQW196516 FAQ196516:FAS196516 FKM196516:FKO196516 FUI196516:FUK196516 GEE196516:GEG196516 GOA196516:GOC196516 GXW196516:GXY196516 HHS196516:HHU196516 HRO196516:HRQ196516 IBK196516:IBM196516 ILG196516:ILI196516 IVC196516:IVE196516 JEY196516:JFA196516 JOU196516:JOW196516 JYQ196516:JYS196516 KIM196516:KIO196516 KSI196516:KSK196516 LCE196516:LCG196516 LMA196516:LMC196516 LVW196516:LVY196516 MFS196516:MFU196516 MPO196516:MPQ196516 MZK196516:MZM196516 NJG196516:NJI196516 NTC196516:NTE196516 OCY196516:ODA196516 OMU196516:OMW196516 OWQ196516:OWS196516 PGM196516:PGO196516 PQI196516:PQK196516 QAE196516:QAG196516 QKA196516:QKC196516 QTW196516:QTY196516 RDS196516:RDU196516 RNO196516:RNQ196516 RXK196516:RXM196516 SHG196516:SHI196516 SRC196516:SRE196516 TAY196516:TBA196516 TKU196516:TKW196516 TUQ196516:TUS196516 UEM196516:UEO196516 UOI196516:UOK196516 UYE196516:UYG196516 VIA196516:VIC196516 VRW196516:VRY196516 WBS196516:WBU196516 WLO196516:WLQ196516 WVK196516:WVM196516 IY262052:JA262052 SU262052:SW262052 ACQ262052:ACS262052 AMM262052:AMO262052 AWI262052:AWK262052 BGE262052:BGG262052 BQA262052:BQC262052 BZW262052:BZY262052 CJS262052:CJU262052 CTO262052:CTQ262052 DDK262052:DDM262052 DNG262052:DNI262052 DXC262052:DXE262052 EGY262052:EHA262052 EQU262052:EQW262052 FAQ262052:FAS262052 FKM262052:FKO262052 FUI262052:FUK262052 GEE262052:GEG262052 GOA262052:GOC262052 GXW262052:GXY262052 HHS262052:HHU262052 HRO262052:HRQ262052 IBK262052:IBM262052 ILG262052:ILI262052 IVC262052:IVE262052 JEY262052:JFA262052 JOU262052:JOW262052 JYQ262052:JYS262052 KIM262052:KIO262052 KSI262052:KSK262052 LCE262052:LCG262052 LMA262052:LMC262052 LVW262052:LVY262052 MFS262052:MFU262052 MPO262052:MPQ262052 MZK262052:MZM262052 NJG262052:NJI262052 NTC262052:NTE262052 OCY262052:ODA262052 OMU262052:OMW262052 OWQ262052:OWS262052 PGM262052:PGO262052 PQI262052:PQK262052 QAE262052:QAG262052 QKA262052:QKC262052 QTW262052:QTY262052 RDS262052:RDU262052 RNO262052:RNQ262052 RXK262052:RXM262052 SHG262052:SHI262052 SRC262052:SRE262052 TAY262052:TBA262052 TKU262052:TKW262052 TUQ262052:TUS262052 UEM262052:UEO262052 UOI262052:UOK262052 UYE262052:UYG262052 VIA262052:VIC262052 VRW262052:VRY262052 WBS262052:WBU262052 WLO262052:WLQ262052 WVK262052:WVM262052 IY327588:JA327588 SU327588:SW327588 ACQ327588:ACS327588 AMM327588:AMO327588 AWI327588:AWK327588 BGE327588:BGG327588 BQA327588:BQC327588 BZW327588:BZY327588 CJS327588:CJU327588 CTO327588:CTQ327588 DDK327588:DDM327588 DNG327588:DNI327588 DXC327588:DXE327588 EGY327588:EHA327588 EQU327588:EQW327588 FAQ327588:FAS327588 FKM327588:FKO327588 FUI327588:FUK327588 GEE327588:GEG327588 GOA327588:GOC327588 GXW327588:GXY327588 HHS327588:HHU327588 HRO327588:HRQ327588 IBK327588:IBM327588 ILG327588:ILI327588 IVC327588:IVE327588 JEY327588:JFA327588 JOU327588:JOW327588 JYQ327588:JYS327588 KIM327588:KIO327588 KSI327588:KSK327588 LCE327588:LCG327588 LMA327588:LMC327588 LVW327588:LVY327588 MFS327588:MFU327588 MPO327588:MPQ327588 MZK327588:MZM327588 NJG327588:NJI327588 NTC327588:NTE327588 OCY327588:ODA327588 OMU327588:OMW327588 OWQ327588:OWS327588 PGM327588:PGO327588 PQI327588:PQK327588 QAE327588:QAG327588 QKA327588:QKC327588 QTW327588:QTY327588 RDS327588:RDU327588 RNO327588:RNQ327588 RXK327588:RXM327588 SHG327588:SHI327588 SRC327588:SRE327588 TAY327588:TBA327588 TKU327588:TKW327588 TUQ327588:TUS327588 UEM327588:UEO327588 UOI327588:UOK327588 UYE327588:UYG327588 VIA327588:VIC327588 VRW327588:VRY327588 WBS327588:WBU327588 WLO327588:WLQ327588 WVK327588:WVM327588 IY393124:JA393124 SU393124:SW393124 ACQ393124:ACS393124 AMM393124:AMO393124 AWI393124:AWK393124 BGE393124:BGG393124 BQA393124:BQC393124 BZW393124:BZY393124 CJS393124:CJU393124 CTO393124:CTQ393124 DDK393124:DDM393124 DNG393124:DNI393124 DXC393124:DXE393124 EGY393124:EHA393124 EQU393124:EQW393124 FAQ393124:FAS393124 FKM393124:FKO393124 FUI393124:FUK393124 GEE393124:GEG393124 GOA393124:GOC393124 GXW393124:GXY393124 HHS393124:HHU393124 HRO393124:HRQ393124 IBK393124:IBM393124 ILG393124:ILI393124 IVC393124:IVE393124 JEY393124:JFA393124 JOU393124:JOW393124 JYQ393124:JYS393124 KIM393124:KIO393124 KSI393124:KSK393124 LCE393124:LCG393124 LMA393124:LMC393124 LVW393124:LVY393124 MFS393124:MFU393124 MPO393124:MPQ393124 MZK393124:MZM393124 NJG393124:NJI393124 NTC393124:NTE393124 OCY393124:ODA393124 OMU393124:OMW393124 OWQ393124:OWS393124 PGM393124:PGO393124 PQI393124:PQK393124 QAE393124:QAG393124 QKA393124:QKC393124 QTW393124:QTY393124 RDS393124:RDU393124 RNO393124:RNQ393124 RXK393124:RXM393124 SHG393124:SHI393124 SRC393124:SRE393124 TAY393124:TBA393124 TKU393124:TKW393124 TUQ393124:TUS393124 UEM393124:UEO393124 UOI393124:UOK393124 UYE393124:UYG393124 VIA393124:VIC393124 VRW393124:VRY393124 WBS393124:WBU393124 WLO393124:WLQ393124 WVK393124:WVM393124 IY458660:JA458660 SU458660:SW458660 ACQ458660:ACS458660 AMM458660:AMO458660 AWI458660:AWK458660 BGE458660:BGG458660 BQA458660:BQC458660 BZW458660:BZY458660 CJS458660:CJU458660 CTO458660:CTQ458660 DDK458660:DDM458660 DNG458660:DNI458660 DXC458660:DXE458660 EGY458660:EHA458660 EQU458660:EQW458660 FAQ458660:FAS458660 FKM458660:FKO458660 FUI458660:FUK458660 GEE458660:GEG458660 GOA458660:GOC458660 GXW458660:GXY458660 HHS458660:HHU458660 HRO458660:HRQ458660 IBK458660:IBM458660 ILG458660:ILI458660 IVC458660:IVE458660 JEY458660:JFA458660 JOU458660:JOW458660 JYQ458660:JYS458660 KIM458660:KIO458660 KSI458660:KSK458660 LCE458660:LCG458660 LMA458660:LMC458660 LVW458660:LVY458660 MFS458660:MFU458660 MPO458660:MPQ458660 MZK458660:MZM458660 NJG458660:NJI458660 NTC458660:NTE458660 OCY458660:ODA458660 OMU458660:OMW458660 OWQ458660:OWS458660 PGM458660:PGO458660 PQI458660:PQK458660 QAE458660:QAG458660 QKA458660:QKC458660 QTW458660:QTY458660 RDS458660:RDU458660 RNO458660:RNQ458660 RXK458660:RXM458660 SHG458660:SHI458660 SRC458660:SRE458660 TAY458660:TBA458660 TKU458660:TKW458660 TUQ458660:TUS458660 UEM458660:UEO458660 UOI458660:UOK458660 UYE458660:UYG458660 VIA458660:VIC458660 VRW458660:VRY458660 WBS458660:WBU458660 WLO458660:WLQ458660 WVK458660:WVM458660 IY524196:JA524196 SU524196:SW524196 ACQ524196:ACS524196 AMM524196:AMO524196 AWI524196:AWK524196 BGE524196:BGG524196 BQA524196:BQC524196 BZW524196:BZY524196 CJS524196:CJU524196 CTO524196:CTQ524196 DDK524196:DDM524196 DNG524196:DNI524196 DXC524196:DXE524196 EGY524196:EHA524196 EQU524196:EQW524196 FAQ524196:FAS524196 FKM524196:FKO524196 FUI524196:FUK524196 GEE524196:GEG524196 GOA524196:GOC524196 GXW524196:GXY524196 HHS524196:HHU524196 HRO524196:HRQ524196 IBK524196:IBM524196 ILG524196:ILI524196 IVC524196:IVE524196 JEY524196:JFA524196 JOU524196:JOW524196 JYQ524196:JYS524196 KIM524196:KIO524196 KSI524196:KSK524196 LCE524196:LCG524196 LMA524196:LMC524196 LVW524196:LVY524196 MFS524196:MFU524196 MPO524196:MPQ524196 MZK524196:MZM524196 NJG524196:NJI524196 NTC524196:NTE524196 OCY524196:ODA524196 OMU524196:OMW524196 OWQ524196:OWS524196 PGM524196:PGO524196 PQI524196:PQK524196 QAE524196:QAG524196 QKA524196:QKC524196 QTW524196:QTY524196 RDS524196:RDU524196 RNO524196:RNQ524196 RXK524196:RXM524196 SHG524196:SHI524196 SRC524196:SRE524196 TAY524196:TBA524196 TKU524196:TKW524196 TUQ524196:TUS524196 UEM524196:UEO524196 UOI524196:UOK524196 UYE524196:UYG524196 VIA524196:VIC524196 VRW524196:VRY524196 WBS524196:WBU524196 WLO524196:WLQ524196 WVK524196:WVM524196 IY589732:JA589732 SU589732:SW589732 ACQ589732:ACS589732 AMM589732:AMO589732 AWI589732:AWK589732 BGE589732:BGG589732 BQA589732:BQC589732 BZW589732:BZY589732 CJS589732:CJU589732 CTO589732:CTQ589732 DDK589732:DDM589732 DNG589732:DNI589732 DXC589732:DXE589732 EGY589732:EHA589732 EQU589732:EQW589732 FAQ589732:FAS589732 FKM589732:FKO589732 FUI589732:FUK589732 GEE589732:GEG589732 GOA589732:GOC589732 GXW589732:GXY589732 HHS589732:HHU589732 HRO589732:HRQ589732 IBK589732:IBM589732 ILG589732:ILI589732 IVC589732:IVE589732 JEY589732:JFA589732 JOU589732:JOW589732 JYQ589732:JYS589732 KIM589732:KIO589732 KSI589732:KSK589732 LCE589732:LCG589732 LMA589732:LMC589732 LVW589732:LVY589732 MFS589732:MFU589732 MPO589732:MPQ589732 MZK589732:MZM589732 NJG589732:NJI589732 NTC589732:NTE589732 OCY589732:ODA589732 OMU589732:OMW589732 OWQ589732:OWS589732 PGM589732:PGO589732 PQI589732:PQK589732 QAE589732:QAG589732 QKA589732:QKC589732 QTW589732:QTY589732 RDS589732:RDU589732 RNO589732:RNQ589732 RXK589732:RXM589732 SHG589732:SHI589732 SRC589732:SRE589732 TAY589732:TBA589732 TKU589732:TKW589732 TUQ589732:TUS589732 UEM589732:UEO589732 UOI589732:UOK589732 UYE589732:UYG589732 VIA589732:VIC589732 VRW589732:VRY589732 WBS589732:WBU589732 WLO589732:WLQ589732 WVK589732:WVM589732 IY655268:JA655268 SU655268:SW655268 ACQ655268:ACS655268 AMM655268:AMO655268 AWI655268:AWK655268 BGE655268:BGG655268 BQA655268:BQC655268 BZW655268:BZY655268 CJS655268:CJU655268 CTO655268:CTQ655268 DDK655268:DDM655268 DNG655268:DNI655268 DXC655268:DXE655268 EGY655268:EHA655268 EQU655268:EQW655268 FAQ655268:FAS655268 FKM655268:FKO655268 FUI655268:FUK655268 GEE655268:GEG655268 GOA655268:GOC655268 GXW655268:GXY655268 HHS655268:HHU655268 HRO655268:HRQ655268 IBK655268:IBM655268 ILG655268:ILI655268 IVC655268:IVE655268 JEY655268:JFA655268 JOU655268:JOW655268 JYQ655268:JYS655268 KIM655268:KIO655268 KSI655268:KSK655268 LCE655268:LCG655268 LMA655268:LMC655268 LVW655268:LVY655268 MFS655268:MFU655268 MPO655268:MPQ655268 MZK655268:MZM655268 NJG655268:NJI655268 NTC655268:NTE655268 OCY655268:ODA655268 OMU655268:OMW655268 OWQ655268:OWS655268 PGM655268:PGO655268 PQI655268:PQK655268 QAE655268:QAG655268 QKA655268:QKC655268 QTW655268:QTY655268 RDS655268:RDU655268 RNO655268:RNQ655268 RXK655268:RXM655268 SHG655268:SHI655268 SRC655268:SRE655268 TAY655268:TBA655268 TKU655268:TKW655268 TUQ655268:TUS655268 UEM655268:UEO655268 UOI655268:UOK655268 UYE655268:UYG655268 VIA655268:VIC655268 VRW655268:VRY655268 WBS655268:WBU655268 WLO655268:WLQ655268 WVK655268:WVM655268 IY720804:JA720804 SU720804:SW720804 ACQ720804:ACS720804 AMM720804:AMO720804 AWI720804:AWK720804 BGE720804:BGG720804 BQA720804:BQC720804 BZW720804:BZY720804 CJS720804:CJU720804 CTO720804:CTQ720804 DDK720804:DDM720804 DNG720804:DNI720804 DXC720804:DXE720804 EGY720804:EHA720804 EQU720804:EQW720804 FAQ720804:FAS720804 FKM720804:FKO720804 FUI720804:FUK720804 GEE720804:GEG720804 GOA720804:GOC720804 GXW720804:GXY720804 HHS720804:HHU720804 HRO720804:HRQ720804 IBK720804:IBM720804 ILG720804:ILI720804 IVC720804:IVE720804 JEY720804:JFA720804 JOU720804:JOW720804 JYQ720804:JYS720804 KIM720804:KIO720804 KSI720804:KSK720804 LCE720804:LCG720804 LMA720804:LMC720804 LVW720804:LVY720804 MFS720804:MFU720804 MPO720804:MPQ720804 MZK720804:MZM720804 NJG720804:NJI720804 NTC720804:NTE720804 OCY720804:ODA720804 OMU720804:OMW720804 OWQ720804:OWS720804 PGM720804:PGO720804 PQI720804:PQK720804 QAE720804:QAG720804 QKA720804:QKC720804 QTW720804:QTY720804 RDS720804:RDU720804 RNO720804:RNQ720804 RXK720804:RXM720804 SHG720804:SHI720804 SRC720804:SRE720804 TAY720804:TBA720804 TKU720804:TKW720804 TUQ720804:TUS720804 UEM720804:UEO720804 UOI720804:UOK720804 UYE720804:UYG720804 VIA720804:VIC720804 VRW720804:VRY720804 WBS720804:WBU720804 WLO720804:WLQ720804 WVK720804:WVM720804 IY786340:JA786340 SU786340:SW786340 ACQ786340:ACS786340 AMM786340:AMO786340 AWI786340:AWK786340 BGE786340:BGG786340 BQA786340:BQC786340 BZW786340:BZY786340 CJS786340:CJU786340 CTO786340:CTQ786340 DDK786340:DDM786340 DNG786340:DNI786340 DXC786340:DXE786340 EGY786340:EHA786340 EQU786340:EQW786340 FAQ786340:FAS786340 FKM786340:FKO786340 FUI786340:FUK786340 GEE786340:GEG786340 GOA786340:GOC786340 GXW786340:GXY786340 HHS786340:HHU786340 HRO786340:HRQ786340 IBK786340:IBM786340 ILG786340:ILI786340 IVC786340:IVE786340 JEY786340:JFA786340 JOU786340:JOW786340 JYQ786340:JYS786340 KIM786340:KIO786340 KSI786340:KSK786340 LCE786340:LCG786340 LMA786340:LMC786340 LVW786340:LVY786340 MFS786340:MFU786340 MPO786340:MPQ786340 MZK786340:MZM786340 NJG786340:NJI786340 NTC786340:NTE786340 OCY786340:ODA786340 OMU786340:OMW786340 OWQ786340:OWS786340 PGM786340:PGO786340 PQI786340:PQK786340 QAE786340:QAG786340 QKA786340:QKC786340 QTW786340:QTY786340 RDS786340:RDU786340 RNO786340:RNQ786340 RXK786340:RXM786340 SHG786340:SHI786340 SRC786340:SRE786340 TAY786340:TBA786340 TKU786340:TKW786340 TUQ786340:TUS786340 UEM786340:UEO786340 UOI786340:UOK786340 UYE786340:UYG786340 VIA786340:VIC786340 VRW786340:VRY786340 WBS786340:WBU786340 WLO786340:WLQ786340 WVK786340:WVM786340 IY851876:JA851876 SU851876:SW851876 ACQ851876:ACS851876 AMM851876:AMO851876 AWI851876:AWK851876 BGE851876:BGG851876 BQA851876:BQC851876 BZW851876:BZY851876 CJS851876:CJU851876 CTO851876:CTQ851876 DDK851876:DDM851876 DNG851876:DNI851876 DXC851876:DXE851876 EGY851876:EHA851876 EQU851876:EQW851876 FAQ851876:FAS851876 FKM851876:FKO851876 FUI851876:FUK851876 GEE851876:GEG851876 GOA851876:GOC851876 GXW851876:GXY851876 HHS851876:HHU851876 HRO851876:HRQ851876 IBK851876:IBM851876 ILG851876:ILI851876 IVC851876:IVE851876 JEY851876:JFA851876 JOU851876:JOW851876 JYQ851876:JYS851876 KIM851876:KIO851876 KSI851876:KSK851876 LCE851876:LCG851876 LMA851876:LMC851876 LVW851876:LVY851876 MFS851876:MFU851876 MPO851876:MPQ851876 MZK851876:MZM851876 NJG851876:NJI851876 NTC851876:NTE851876 OCY851876:ODA851876 OMU851876:OMW851876 OWQ851876:OWS851876 PGM851876:PGO851876 PQI851876:PQK851876 QAE851876:QAG851876 QKA851876:QKC851876 QTW851876:QTY851876 RDS851876:RDU851876 RNO851876:RNQ851876 RXK851876:RXM851876 SHG851876:SHI851876 SRC851876:SRE851876 TAY851876:TBA851876 TKU851876:TKW851876 TUQ851876:TUS851876 UEM851876:UEO851876 UOI851876:UOK851876 UYE851876:UYG851876 VIA851876:VIC851876 VRW851876:VRY851876 WBS851876:WBU851876 WLO851876:WLQ851876 WVK851876:WVM851876 IY917412:JA917412 SU917412:SW917412 ACQ917412:ACS917412 AMM917412:AMO917412 AWI917412:AWK917412 BGE917412:BGG917412 BQA917412:BQC917412 BZW917412:BZY917412 CJS917412:CJU917412 CTO917412:CTQ917412 DDK917412:DDM917412 DNG917412:DNI917412 DXC917412:DXE917412 EGY917412:EHA917412 EQU917412:EQW917412 FAQ917412:FAS917412 FKM917412:FKO917412 FUI917412:FUK917412 GEE917412:GEG917412 GOA917412:GOC917412 GXW917412:GXY917412 HHS917412:HHU917412 HRO917412:HRQ917412 IBK917412:IBM917412 ILG917412:ILI917412 IVC917412:IVE917412 JEY917412:JFA917412 JOU917412:JOW917412 JYQ917412:JYS917412 KIM917412:KIO917412 KSI917412:KSK917412 LCE917412:LCG917412 LMA917412:LMC917412 LVW917412:LVY917412 MFS917412:MFU917412 MPO917412:MPQ917412 MZK917412:MZM917412 NJG917412:NJI917412 NTC917412:NTE917412 OCY917412:ODA917412 OMU917412:OMW917412 OWQ917412:OWS917412 PGM917412:PGO917412 PQI917412:PQK917412 QAE917412:QAG917412 QKA917412:QKC917412 QTW917412:QTY917412 RDS917412:RDU917412 RNO917412:RNQ917412 RXK917412:RXM917412 SHG917412:SHI917412 SRC917412:SRE917412 TAY917412:TBA917412 TKU917412:TKW917412 TUQ917412:TUS917412 UEM917412:UEO917412 UOI917412:UOK917412 UYE917412:UYG917412 VIA917412:VIC917412 VRW917412:VRY917412 WBS917412:WBU917412 WLO917412:WLQ917412 WVK917412:WVM917412 IY982948:JA982948 SU982948:SW982948 ACQ982948:ACS982948 AMM982948:AMO982948 AWI982948:AWK982948 BGE982948:BGG982948 BQA982948:BQC982948 BZW982948:BZY982948 CJS982948:CJU982948 CTO982948:CTQ982948 DDK982948:DDM982948 DNG982948:DNI982948 DXC982948:DXE982948 EGY982948:EHA982948 EQU982948:EQW982948 FAQ982948:FAS982948 FKM982948:FKO982948 FUI982948:FUK982948 GEE982948:GEG982948 GOA982948:GOC982948 GXW982948:GXY982948 HHS982948:HHU982948 HRO982948:HRQ982948 IBK982948:IBM982948 ILG982948:ILI982948 IVC982948:IVE982948 JEY982948:JFA982948 JOU982948:JOW982948 JYQ982948:JYS982948 KIM982948:KIO982948 KSI982948:KSK982948 LCE982948:LCG982948 LMA982948:LMC982948 LVW982948:LVY982948 MFS982948:MFU982948 MPO982948:MPQ982948 MZK982948:MZM982948 NJG982948:NJI982948 NTC982948:NTE982948 OCY982948:ODA982948 OMU982948:OMW982948 OWQ982948:OWS982948 PGM982948:PGO982948 PQI982948:PQK982948 QAE982948:QAG982948 QKA982948:QKC982948 QTW982948:QTY982948 RDS982948:RDU982948 RNO982948:RNQ982948 RXK982948:RXM982948 SHG982948:SHI982948 SRC982948:SRE982948 TAY982948:TBA982948 TKU982948:TKW982948 TUQ982948:TUS982948 UEM982948:UEO982948 UOI982948:UOK982948 UYE982948:UYG982948 VIA982948:VIC982948 VRW982948:VRY982948 WBS982948:WBU982948 WLO982948:WLQ982948 WVK982948:WVM982948 IW65446:IW65450 SS65446:SS65450 ACO65446:ACO65450 AMK65446:AMK65450 AWG65446:AWG65450 BGC65446:BGC65450 BPY65446:BPY65450 BZU65446:BZU65450 CJQ65446:CJQ65450 CTM65446:CTM65450 DDI65446:DDI65450 DNE65446:DNE65450 DXA65446:DXA65450 EGW65446:EGW65450 EQS65446:EQS65450 FAO65446:FAO65450 FKK65446:FKK65450 FUG65446:FUG65450 GEC65446:GEC65450 GNY65446:GNY65450 GXU65446:GXU65450 HHQ65446:HHQ65450 HRM65446:HRM65450 IBI65446:IBI65450 ILE65446:ILE65450 IVA65446:IVA65450 JEW65446:JEW65450 JOS65446:JOS65450 JYO65446:JYO65450 KIK65446:KIK65450 KSG65446:KSG65450 LCC65446:LCC65450 LLY65446:LLY65450 LVU65446:LVU65450 MFQ65446:MFQ65450 MPM65446:MPM65450 MZI65446:MZI65450 NJE65446:NJE65450 NTA65446:NTA65450 OCW65446:OCW65450 OMS65446:OMS65450 OWO65446:OWO65450 PGK65446:PGK65450 PQG65446:PQG65450 QAC65446:QAC65450 QJY65446:QJY65450 QTU65446:QTU65450 RDQ65446:RDQ65450 RNM65446:RNM65450 RXI65446:RXI65450 SHE65446:SHE65450 SRA65446:SRA65450 TAW65446:TAW65450 TKS65446:TKS65450 TUO65446:TUO65450 UEK65446:UEK65450 UOG65446:UOG65450 UYC65446:UYC65450 VHY65446:VHY65450 VRU65446:VRU65450 WBQ65446:WBQ65450 WLM65446:WLM65450 WVI65446:WVI65450 IW130982:IW130986 SS130982:SS130986 ACO130982:ACO130986 AMK130982:AMK130986 AWG130982:AWG130986 BGC130982:BGC130986 BPY130982:BPY130986 BZU130982:BZU130986 CJQ130982:CJQ130986 CTM130982:CTM130986 DDI130982:DDI130986 DNE130982:DNE130986 DXA130982:DXA130986 EGW130982:EGW130986 EQS130982:EQS130986 FAO130982:FAO130986 FKK130982:FKK130986 FUG130982:FUG130986 GEC130982:GEC130986 GNY130982:GNY130986 GXU130982:GXU130986 HHQ130982:HHQ130986 HRM130982:HRM130986 IBI130982:IBI130986 ILE130982:ILE130986 IVA130982:IVA130986 JEW130982:JEW130986 JOS130982:JOS130986 JYO130982:JYO130986 KIK130982:KIK130986 KSG130982:KSG130986 LCC130982:LCC130986 LLY130982:LLY130986 LVU130982:LVU130986 MFQ130982:MFQ130986 MPM130982:MPM130986 MZI130982:MZI130986 NJE130982:NJE130986 NTA130982:NTA130986 OCW130982:OCW130986 OMS130982:OMS130986 OWO130982:OWO130986 PGK130982:PGK130986 PQG130982:PQG130986 QAC130982:QAC130986 QJY130982:QJY130986 QTU130982:QTU130986 RDQ130982:RDQ130986 RNM130982:RNM130986 RXI130982:RXI130986 SHE130982:SHE130986 SRA130982:SRA130986 TAW130982:TAW130986 TKS130982:TKS130986 TUO130982:TUO130986 UEK130982:UEK130986 UOG130982:UOG130986 UYC130982:UYC130986 VHY130982:VHY130986 VRU130982:VRU130986 WBQ130982:WBQ130986 WLM130982:WLM130986 WVI130982:WVI130986 IW196518:IW196522 SS196518:SS196522 ACO196518:ACO196522 AMK196518:AMK196522 AWG196518:AWG196522 BGC196518:BGC196522 BPY196518:BPY196522 BZU196518:BZU196522 CJQ196518:CJQ196522 CTM196518:CTM196522 DDI196518:DDI196522 DNE196518:DNE196522 DXA196518:DXA196522 EGW196518:EGW196522 EQS196518:EQS196522 FAO196518:FAO196522 FKK196518:FKK196522 FUG196518:FUG196522 GEC196518:GEC196522 GNY196518:GNY196522 GXU196518:GXU196522 HHQ196518:HHQ196522 HRM196518:HRM196522 IBI196518:IBI196522 ILE196518:ILE196522 IVA196518:IVA196522 JEW196518:JEW196522 JOS196518:JOS196522 JYO196518:JYO196522 KIK196518:KIK196522 KSG196518:KSG196522 LCC196518:LCC196522 LLY196518:LLY196522 LVU196518:LVU196522 MFQ196518:MFQ196522 MPM196518:MPM196522 MZI196518:MZI196522 NJE196518:NJE196522 NTA196518:NTA196522 OCW196518:OCW196522 OMS196518:OMS196522 OWO196518:OWO196522 PGK196518:PGK196522 PQG196518:PQG196522 QAC196518:QAC196522 QJY196518:QJY196522 QTU196518:QTU196522 RDQ196518:RDQ196522 RNM196518:RNM196522 RXI196518:RXI196522 SHE196518:SHE196522 SRA196518:SRA196522 TAW196518:TAW196522 TKS196518:TKS196522 TUO196518:TUO196522 UEK196518:UEK196522 UOG196518:UOG196522 UYC196518:UYC196522 VHY196518:VHY196522 VRU196518:VRU196522 WBQ196518:WBQ196522 WLM196518:WLM196522 WVI196518:WVI196522 IW262054:IW262058 SS262054:SS262058 ACO262054:ACO262058 AMK262054:AMK262058 AWG262054:AWG262058 BGC262054:BGC262058 BPY262054:BPY262058 BZU262054:BZU262058 CJQ262054:CJQ262058 CTM262054:CTM262058 DDI262054:DDI262058 DNE262054:DNE262058 DXA262054:DXA262058 EGW262054:EGW262058 EQS262054:EQS262058 FAO262054:FAO262058 FKK262054:FKK262058 FUG262054:FUG262058 GEC262054:GEC262058 GNY262054:GNY262058 GXU262054:GXU262058 HHQ262054:HHQ262058 HRM262054:HRM262058 IBI262054:IBI262058 ILE262054:ILE262058 IVA262054:IVA262058 JEW262054:JEW262058 JOS262054:JOS262058 JYO262054:JYO262058 KIK262054:KIK262058 KSG262054:KSG262058 LCC262054:LCC262058 LLY262054:LLY262058 LVU262054:LVU262058 MFQ262054:MFQ262058 MPM262054:MPM262058 MZI262054:MZI262058 NJE262054:NJE262058 NTA262054:NTA262058 OCW262054:OCW262058 OMS262054:OMS262058 OWO262054:OWO262058 PGK262054:PGK262058 PQG262054:PQG262058 QAC262054:QAC262058 QJY262054:QJY262058 QTU262054:QTU262058 RDQ262054:RDQ262058 RNM262054:RNM262058 RXI262054:RXI262058 SHE262054:SHE262058 SRA262054:SRA262058 TAW262054:TAW262058 TKS262054:TKS262058 TUO262054:TUO262058 UEK262054:UEK262058 UOG262054:UOG262058 UYC262054:UYC262058 VHY262054:VHY262058 VRU262054:VRU262058 WBQ262054:WBQ262058 WLM262054:WLM262058 WVI262054:WVI262058 IW327590:IW327594 SS327590:SS327594 ACO327590:ACO327594 AMK327590:AMK327594 AWG327590:AWG327594 BGC327590:BGC327594 BPY327590:BPY327594 BZU327590:BZU327594 CJQ327590:CJQ327594 CTM327590:CTM327594 DDI327590:DDI327594 DNE327590:DNE327594 DXA327590:DXA327594 EGW327590:EGW327594 EQS327590:EQS327594 FAO327590:FAO327594 FKK327590:FKK327594 FUG327590:FUG327594 GEC327590:GEC327594 GNY327590:GNY327594 GXU327590:GXU327594 HHQ327590:HHQ327594 HRM327590:HRM327594 IBI327590:IBI327594 ILE327590:ILE327594 IVA327590:IVA327594 JEW327590:JEW327594 JOS327590:JOS327594 JYO327590:JYO327594 KIK327590:KIK327594 KSG327590:KSG327594 LCC327590:LCC327594 LLY327590:LLY327594 LVU327590:LVU327594 MFQ327590:MFQ327594 MPM327590:MPM327594 MZI327590:MZI327594 NJE327590:NJE327594 NTA327590:NTA327594 OCW327590:OCW327594 OMS327590:OMS327594 OWO327590:OWO327594 PGK327590:PGK327594 PQG327590:PQG327594 QAC327590:QAC327594 QJY327590:QJY327594 QTU327590:QTU327594 RDQ327590:RDQ327594 RNM327590:RNM327594 RXI327590:RXI327594 SHE327590:SHE327594 SRA327590:SRA327594 TAW327590:TAW327594 TKS327590:TKS327594 TUO327590:TUO327594 UEK327590:UEK327594 UOG327590:UOG327594 UYC327590:UYC327594 VHY327590:VHY327594 VRU327590:VRU327594 WBQ327590:WBQ327594 WLM327590:WLM327594 WVI327590:WVI327594 IW393126:IW393130 SS393126:SS393130 ACO393126:ACO393130 AMK393126:AMK393130 AWG393126:AWG393130 BGC393126:BGC393130 BPY393126:BPY393130 BZU393126:BZU393130 CJQ393126:CJQ393130 CTM393126:CTM393130 DDI393126:DDI393130 DNE393126:DNE393130 DXA393126:DXA393130 EGW393126:EGW393130 EQS393126:EQS393130 FAO393126:FAO393130 FKK393126:FKK393130 FUG393126:FUG393130 GEC393126:GEC393130 GNY393126:GNY393130 GXU393126:GXU393130 HHQ393126:HHQ393130 HRM393126:HRM393130 IBI393126:IBI393130 ILE393126:ILE393130 IVA393126:IVA393130 JEW393126:JEW393130 JOS393126:JOS393130 JYO393126:JYO393130 KIK393126:KIK393130 KSG393126:KSG393130 LCC393126:LCC393130 LLY393126:LLY393130 LVU393126:LVU393130 MFQ393126:MFQ393130 MPM393126:MPM393130 MZI393126:MZI393130 NJE393126:NJE393130 NTA393126:NTA393130 OCW393126:OCW393130 OMS393126:OMS393130 OWO393126:OWO393130 PGK393126:PGK393130 PQG393126:PQG393130 QAC393126:QAC393130 QJY393126:QJY393130 QTU393126:QTU393130 RDQ393126:RDQ393130 RNM393126:RNM393130 RXI393126:RXI393130 SHE393126:SHE393130 SRA393126:SRA393130 TAW393126:TAW393130 TKS393126:TKS393130 TUO393126:TUO393130 UEK393126:UEK393130 UOG393126:UOG393130 UYC393126:UYC393130 VHY393126:VHY393130 VRU393126:VRU393130 WBQ393126:WBQ393130 WLM393126:WLM393130 WVI393126:WVI393130 IW458662:IW458666 SS458662:SS458666 ACO458662:ACO458666 AMK458662:AMK458666 AWG458662:AWG458666 BGC458662:BGC458666 BPY458662:BPY458666 BZU458662:BZU458666 CJQ458662:CJQ458666 CTM458662:CTM458666 DDI458662:DDI458666 DNE458662:DNE458666 DXA458662:DXA458666 EGW458662:EGW458666 EQS458662:EQS458666 FAO458662:FAO458666 FKK458662:FKK458666 FUG458662:FUG458666 GEC458662:GEC458666 GNY458662:GNY458666 GXU458662:GXU458666 HHQ458662:HHQ458666 HRM458662:HRM458666 IBI458662:IBI458666 ILE458662:ILE458666 IVA458662:IVA458666 JEW458662:JEW458666 JOS458662:JOS458666 JYO458662:JYO458666 KIK458662:KIK458666 KSG458662:KSG458666 LCC458662:LCC458666 LLY458662:LLY458666 LVU458662:LVU458666 MFQ458662:MFQ458666 MPM458662:MPM458666 MZI458662:MZI458666 NJE458662:NJE458666 NTA458662:NTA458666 OCW458662:OCW458666 OMS458662:OMS458666 OWO458662:OWO458666 PGK458662:PGK458666 PQG458662:PQG458666 QAC458662:QAC458666 QJY458662:QJY458666 QTU458662:QTU458666 RDQ458662:RDQ458666 RNM458662:RNM458666 RXI458662:RXI458666 SHE458662:SHE458666 SRA458662:SRA458666 TAW458662:TAW458666 TKS458662:TKS458666 TUO458662:TUO458666 UEK458662:UEK458666 UOG458662:UOG458666 UYC458662:UYC458666 VHY458662:VHY458666 VRU458662:VRU458666 WBQ458662:WBQ458666 WLM458662:WLM458666 WVI458662:WVI458666 IW524198:IW524202 SS524198:SS524202 ACO524198:ACO524202 AMK524198:AMK524202 AWG524198:AWG524202 BGC524198:BGC524202 BPY524198:BPY524202 BZU524198:BZU524202 CJQ524198:CJQ524202 CTM524198:CTM524202 DDI524198:DDI524202 DNE524198:DNE524202 DXA524198:DXA524202 EGW524198:EGW524202 EQS524198:EQS524202 FAO524198:FAO524202 FKK524198:FKK524202 FUG524198:FUG524202 GEC524198:GEC524202 GNY524198:GNY524202 GXU524198:GXU524202 HHQ524198:HHQ524202 HRM524198:HRM524202 IBI524198:IBI524202 ILE524198:ILE524202 IVA524198:IVA524202 JEW524198:JEW524202 JOS524198:JOS524202 JYO524198:JYO524202 KIK524198:KIK524202 KSG524198:KSG524202 LCC524198:LCC524202 LLY524198:LLY524202 LVU524198:LVU524202 MFQ524198:MFQ524202 MPM524198:MPM524202 MZI524198:MZI524202 NJE524198:NJE524202 NTA524198:NTA524202 OCW524198:OCW524202 OMS524198:OMS524202 OWO524198:OWO524202 PGK524198:PGK524202 PQG524198:PQG524202 QAC524198:QAC524202 QJY524198:QJY524202 QTU524198:QTU524202 RDQ524198:RDQ524202 RNM524198:RNM524202 RXI524198:RXI524202 SHE524198:SHE524202 SRA524198:SRA524202 TAW524198:TAW524202 TKS524198:TKS524202 TUO524198:TUO524202 UEK524198:UEK524202 UOG524198:UOG524202 UYC524198:UYC524202 VHY524198:VHY524202 VRU524198:VRU524202 WBQ524198:WBQ524202 WLM524198:WLM524202 WVI524198:WVI524202 IW589734:IW589738 SS589734:SS589738 ACO589734:ACO589738 AMK589734:AMK589738 AWG589734:AWG589738 BGC589734:BGC589738 BPY589734:BPY589738 BZU589734:BZU589738 CJQ589734:CJQ589738 CTM589734:CTM589738 DDI589734:DDI589738 DNE589734:DNE589738 DXA589734:DXA589738 EGW589734:EGW589738 EQS589734:EQS589738 FAO589734:FAO589738 FKK589734:FKK589738 FUG589734:FUG589738 GEC589734:GEC589738 GNY589734:GNY589738 GXU589734:GXU589738 HHQ589734:HHQ589738 HRM589734:HRM589738 IBI589734:IBI589738 ILE589734:ILE589738 IVA589734:IVA589738 JEW589734:JEW589738 JOS589734:JOS589738 JYO589734:JYO589738 KIK589734:KIK589738 KSG589734:KSG589738 LCC589734:LCC589738 LLY589734:LLY589738 LVU589734:LVU589738 MFQ589734:MFQ589738 MPM589734:MPM589738 MZI589734:MZI589738 NJE589734:NJE589738 NTA589734:NTA589738 OCW589734:OCW589738 OMS589734:OMS589738 OWO589734:OWO589738 PGK589734:PGK589738 PQG589734:PQG589738 QAC589734:QAC589738 QJY589734:QJY589738 QTU589734:QTU589738 RDQ589734:RDQ589738 RNM589734:RNM589738 RXI589734:RXI589738 SHE589734:SHE589738 SRA589734:SRA589738 TAW589734:TAW589738 TKS589734:TKS589738 TUO589734:TUO589738 UEK589734:UEK589738 UOG589734:UOG589738 UYC589734:UYC589738 VHY589734:VHY589738 VRU589734:VRU589738 WBQ589734:WBQ589738 WLM589734:WLM589738 WVI589734:WVI589738 IW655270:IW655274 SS655270:SS655274 ACO655270:ACO655274 AMK655270:AMK655274 AWG655270:AWG655274 BGC655270:BGC655274 BPY655270:BPY655274 BZU655270:BZU655274 CJQ655270:CJQ655274 CTM655270:CTM655274 DDI655270:DDI655274 DNE655270:DNE655274 DXA655270:DXA655274 EGW655270:EGW655274 EQS655270:EQS655274 FAO655270:FAO655274 FKK655270:FKK655274 FUG655270:FUG655274 GEC655270:GEC655274 GNY655270:GNY655274 GXU655270:GXU655274 HHQ655270:HHQ655274 HRM655270:HRM655274 IBI655270:IBI655274 ILE655270:ILE655274 IVA655270:IVA655274 JEW655270:JEW655274 JOS655270:JOS655274 JYO655270:JYO655274 KIK655270:KIK655274 KSG655270:KSG655274 LCC655270:LCC655274 LLY655270:LLY655274 LVU655270:LVU655274 MFQ655270:MFQ655274 MPM655270:MPM655274 MZI655270:MZI655274 NJE655270:NJE655274 NTA655270:NTA655274 OCW655270:OCW655274 OMS655270:OMS655274 OWO655270:OWO655274 PGK655270:PGK655274 PQG655270:PQG655274 QAC655270:QAC655274 QJY655270:QJY655274 QTU655270:QTU655274 RDQ655270:RDQ655274 RNM655270:RNM655274 RXI655270:RXI655274 SHE655270:SHE655274 SRA655270:SRA655274 TAW655270:TAW655274 TKS655270:TKS655274 TUO655270:TUO655274 UEK655270:UEK655274 UOG655270:UOG655274 UYC655270:UYC655274 VHY655270:VHY655274 VRU655270:VRU655274 WBQ655270:WBQ655274 WLM655270:WLM655274 WVI655270:WVI655274 IW720806:IW720810 SS720806:SS720810 ACO720806:ACO720810 AMK720806:AMK720810 AWG720806:AWG720810 BGC720806:BGC720810 BPY720806:BPY720810 BZU720806:BZU720810 CJQ720806:CJQ720810 CTM720806:CTM720810 DDI720806:DDI720810 DNE720806:DNE720810 DXA720806:DXA720810 EGW720806:EGW720810 EQS720806:EQS720810 FAO720806:FAO720810 FKK720806:FKK720810 FUG720806:FUG720810 GEC720806:GEC720810 GNY720806:GNY720810 GXU720806:GXU720810 HHQ720806:HHQ720810 HRM720806:HRM720810 IBI720806:IBI720810 ILE720806:ILE720810 IVA720806:IVA720810 JEW720806:JEW720810 JOS720806:JOS720810 JYO720806:JYO720810 KIK720806:KIK720810 KSG720806:KSG720810 LCC720806:LCC720810 LLY720806:LLY720810 LVU720806:LVU720810 MFQ720806:MFQ720810 MPM720806:MPM720810 MZI720806:MZI720810 NJE720806:NJE720810 NTA720806:NTA720810 OCW720806:OCW720810 OMS720806:OMS720810 OWO720806:OWO720810 PGK720806:PGK720810 PQG720806:PQG720810 QAC720806:QAC720810 QJY720806:QJY720810 QTU720806:QTU720810 RDQ720806:RDQ720810 RNM720806:RNM720810 RXI720806:RXI720810 SHE720806:SHE720810 SRA720806:SRA720810 TAW720806:TAW720810 TKS720806:TKS720810 TUO720806:TUO720810 UEK720806:UEK720810 UOG720806:UOG720810 UYC720806:UYC720810 VHY720806:VHY720810 VRU720806:VRU720810 WBQ720806:WBQ720810 WLM720806:WLM720810 WVI720806:WVI720810 IW786342:IW786346 SS786342:SS786346 ACO786342:ACO786346 AMK786342:AMK786346 AWG786342:AWG786346 BGC786342:BGC786346 BPY786342:BPY786346 BZU786342:BZU786346 CJQ786342:CJQ786346 CTM786342:CTM786346 DDI786342:DDI786346 DNE786342:DNE786346 DXA786342:DXA786346 EGW786342:EGW786346 EQS786342:EQS786346 FAO786342:FAO786346 FKK786342:FKK786346 FUG786342:FUG786346 GEC786342:GEC786346 GNY786342:GNY786346 GXU786342:GXU786346 HHQ786342:HHQ786346 HRM786342:HRM786346 IBI786342:IBI786346 ILE786342:ILE786346 IVA786342:IVA786346 JEW786342:JEW786346 JOS786342:JOS786346 JYO786342:JYO786346 KIK786342:KIK786346 KSG786342:KSG786346 LCC786342:LCC786346 LLY786342:LLY786346 LVU786342:LVU786346 MFQ786342:MFQ786346 MPM786342:MPM786346 MZI786342:MZI786346 NJE786342:NJE786346 NTA786342:NTA786346 OCW786342:OCW786346 OMS786342:OMS786346 OWO786342:OWO786346 PGK786342:PGK786346 PQG786342:PQG786346 QAC786342:QAC786346 QJY786342:QJY786346 QTU786342:QTU786346 RDQ786342:RDQ786346 RNM786342:RNM786346 RXI786342:RXI786346 SHE786342:SHE786346 SRA786342:SRA786346 TAW786342:TAW786346 TKS786342:TKS786346 TUO786342:TUO786346 UEK786342:UEK786346 UOG786342:UOG786346 UYC786342:UYC786346 VHY786342:VHY786346 VRU786342:VRU786346 WBQ786342:WBQ786346 WLM786342:WLM786346 WVI786342:WVI786346 IW851878:IW851882 SS851878:SS851882 ACO851878:ACO851882 AMK851878:AMK851882 AWG851878:AWG851882 BGC851878:BGC851882 BPY851878:BPY851882 BZU851878:BZU851882 CJQ851878:CJQ851882 CTM851878:CTM851882 DDI851878:DDI851882 DNE851878:DNE851882 DXA851878:DXA851882 EGW851878:EGW851882 EQS851878:EQS851882 FAO851878:FAO851882 FKK851878:FKK851882 FUG851878:FUG851882 GEC851878:GEC851882 GNY851878:GNY851882 GXU851878:GXU851882 HHQ851878:HHQ851882 HRM851878:HRM851882 IBI851878:IBI851882 ILE851878:ILE851882 IVA851878:IVA851882 JEW851878:JEW851882 JOS851878:JOS851882 JYO851878:JYO851882 KIK851878:KIK851882 KSG851878:KSG851882 LCC851878:LCC851882 LLY851878:LLY851882 LVU851878:LVU851882 MFQ851878:MFQ851882 MPM851878:MPM851882 MZI851878:MZI851882 NJE851878:NJE851882 NTA851878:NTA851882 OCW851878:OCW851882 OMS851878:OMS851882 OWO851878:OWO851882 PGK851878:PGK851882 PQG851878:PQG851882 QAC851878:QAC851882 QJY851878:QJY851882 QTU851878:QTU851882 RDQ851878:RDQ851882 RNM851878:RNM851882 RXI851878:RXI851882 SHE851878:SHE851882 SRA851878:SRA851882 TAW851878:TAW851882 TKS851878:TKS851882 TUO851878:TUO851882 UEK851878:UEK851882 UOG851878:UOG851882 UYC851878:UYC851882 VHY851878:VHY851882 VRU851878:VRU851882 WBQ851878:WBQ851882 WLM851878:WLM851882 WVI851878:WVI851882 IW917414:IW917418 SS917414:SS917418 ACO917414:ACO917418 AMK917414:AMK917418 AWG917414:AWG917418 BGC917414:BGC917418 BPY917414:BPY917418 BZU917414:BZU917418 CJQ917414:CJQ917418 CTM917414:CTM917418 DDI917414:DDI917418 DNE917414:DNE917418 DXA917414:DXA917418 EGW917414:EGW917418 EQS917414:EQS917418 FAO917414:FAO917418 FKK917414:FKK917418 FUG917414:FUG917418 GEC917414:GEC917418 GNY917414:GNY917418 GXU917414:GXU917418 HHQ917414:HHQ917418 HRM917414:HRM917418 IBI917414:IBI917418 ILE917414:ILE917418 IVA917414:IVA917418 JEW917414:JEW917418 JOS917414:JOS917418 JYO917414:JYO917418 KIK917414:KIK917418 KSG917414:KSG917418 LCC917414:LCC917418 LLY917414:LLY917418 LVU917414:LVU917418 MFQ917414:MFQ917418 MPM917414:MPM917418 MZI917414:MZI917418 NJE917414:NJE917418 NTA917414:NTA917418 OCW917414:OCW917418 OMS917414:OMS917418 OWO917414:OWO917418 PGK917414:PGK917418 PQG917414:PQG917418 QAC917414:QAC917418 QJY917414:QJY917418 QTU917414:QTU917418 RDQ917414:RDQ917418 RNM917414:RNM917418 RXI917414:RXI917418 SHE917414:SHE917418 SRA917414:SRA917418 TAW917414:TAW917418 TKS917414:TKS917418 TUO917414:TUO917418 UEK917414:UEK917418 UOG917414:UOG917418 UYC917414:UYC917418 VHY917414:VHY917418 VRU917414:VRU917418 WBQ917414:WBQ917418 WLM917414:WLM917418 WVI917414:WVI917418 IW982950:IW982954 SS982950:SS982954 ACO982950:ACO982954 AMK982950:AMK982954 AWG982950:AWG982954 BGC982950:BGC982954 BPY982950:BPY982954 BZU982950:BZU982954 CJQ982950:CJQ982954 CTM982950:CTM982954 DDI982950:DDI982954 DNE982950:DNE982954 DXA982950:DXA982954 EGW982950:EGW982954 EQS982950:EQS982954 FAO982950:FAO982954 FKK982950:FKK982954 FUG982950:FUG982954 GEC982950:GEC982954 GNY982950:GNY982954 GXU982950:GXU982954 HHQ982950:HHQ982954 HRM982950:HRM982954 IBI982950:IBI982954 ILE982950:ILE982954 IVA982950:IVA982954 JEW982950:JEW982954 JOS982950:JOS982954 JYO982950:JYO982954 KIK982950:KIK982954 KSG982950:KSG982954 LCC982950:LCC982954 LLY982950:LLY982954 LVU982950:LVU982954 MFQ982950:MFQ982954 MPM982950:MPM982954 MZI982950:MZI982954 NJE982950:NJE982954 NTA982950:NTA982954 OCW982950:OCW982954 OMS982950:OMS982954 OWO982950:OWO982954 PGK982950:PGK982954 PQG982950:PQG982954 QAC982950:QAC982954 QJY982950:QJY982954 QTU982950:QTU982954 RDQ982950:RDQ982954 RNM982950:RNM982954 RXI982950:RXI982954 SHE982950:SHE982954 SRA982950:SRA982954 TAW982950:TAW982954 TKS982950:TKS982954 TUO982950:TUO982954 UEK982950:UEK982954 UOG982950:UOG982954 UYC982950:UYC982954 VHY982950:VHY982954 VRU982950:VRU982954 WBQ982950:WBQ982954 WLM982950:WLM982954 WVI982950:WVI982954 IW65453:IW65468 SS65453:SS65468 ACO65453:ACO65468 AMK65453:AMK65468 AWG65453:AWG65468 BGC65453:BGC65468 BPY65453:BPY65468 BZU65453:BZU65468 CJQ65453:CJQ65468 CTM65453:CTM65468 DDI65453:DDI65468 DNE65453:DNE65468 DXA65453:DXA65468 EGW65453:EGW65468 EQS65453:EQS65468 FAO65453:FAO65468 FKK65453:FKK65468 FUG65453:FUG65468 GEC65453:GEC65468 GNY65453:GNY65468 GXU65453:GXU65468 HHQ65453:HHQ65468 HRM65453:HRM65468 IBI65453:IBI65468 ILE65453:ILE65468 IVA65453:IVA65468 JEW65453:JEW65468 JOS65453:JOS65468 JYO65453:JYO65468 KIK65453:KIK65468 KSG65453:KSG65468 LCC65453:LCC65468 LLY65453:LLY65468 LVU65453:LVU65468 MFQ65453:MFQ65468 MPM65453:MPM65468 MZI65453:MZI65468 NJE65453:NJE65468 NTA65453:NTA65468 OCW65453:OCW65468 OMS65453:OMS65468 OWO65453:OWO65468 PGK65453:PGK65468 PQG65453:PQG65468 QAC65453:QAC65468 QJY65453:QJY65468 QTU65453:QTU65468 RDQ65453:RDQ65468 RNM65453:RNM65468 RXI65453:RXI65468 SHE65453:SHE65468 SRA65453:SRA65468 TAW65453:TAW65468 TKS65453:TKS65468 TUO65453:TUO65468 UEK65453:UEK65468 UOG65453:UOG65468 UYC65453:UYC65468 VHY65453:VHY65468 VRU65453:VRU65468 WBQ65453:WBQ65468 WLM65453:WLM65468 WVI65453:WVI65468 IW130989:IW131004 SS130989:SS131004 ACO130989:ACO131004 AMK130989:AMK131004 AWG130989:AWG131004 BGC130989:BGC131004 BPY130989:BPY131004 BZU130989:BZU131004 CJQ130989:CJQ131004 CTM130989:CTM131004 DDI130989:DDI131004 DNE130989:DNE131004 DXA130989:DXA131004 EGW130989:EGW131004 EQS130989:EQS131004 FAO130989:FAO131004 FKK130989:FKK131004 FUG130989:FUG131004 GEC130989:GEC131004 GNY130989:GNY131004 GXU130989:GXU131004 HHQ130989:HHQ131004 HRM130989:HRM131004 IBI130989:IBI131004 ILE130989:ILE131004 IVA130989:IVA131004 JEW130989:JEW131004 JOS130989:JOS131004 JYO130989:JYO131004 KIK130989:KIK131004 KSG130989:KSG131004 LCC130989:LCC131004 LLY130989:LLY131004 LVU130989:LVU131004 MFQ130989:MFQ131004 MPM130989:MPM131004 MZI130989:MZI131004 NJE130989:NJE131004 NTA130989:NTA131004 OCW130989:OCW131004 OMS130989:OMS131004 OWO130989:OWO131004 PGK130989:PGK131004 PQG130989:PQG131004 QAC130989:QAC131004 QJY130989:QJY131004 QTU130989:QTU131004 RDQ130989:RDQ131004 RNM130989:RNM131004 RXI130989:RXI131004 SHE130989:SHE131004 SRA130989:SRA131004 TAW130989:TAW131004 TKS130989:TKS131004 TUO130989:TUO131004 UEK130989:UEK131004 UOG130989:UOG131004 UYC130989:UYC131004 VHY130989:VHY131004 VRU130989:VRU131004 WBQ130989:WBQ131004 WLM130989:WLM131004 WVI130989:WVI131004 IW196525:IW196540 SS196525:SS196540 ACO196525:ACO196540 AMK196525:AMK196540 AWG196525:AWG196540 BGC196525:BGC196540 BPY196525:BPY196540 BZU196525:BZU196540 CJQ196525:CJQ196540 CTM196525:CTM196540 DDI196525:DDI196540 DNE196525:DNE196540 DXA196525:DXA196540 EGW196525:EGW196540 EQS196525:EQS196540 FAO196525:FAO196540 FKK196525:FKK196540 FUG196525:FUG196540 GEC196525:GEC196540 GNY196525:GNY196540 GXU196525:GXU196540 HHQ196525:HHQ196540 HRM196525:HRM196540 IBI196525:IBI196540 ILE196525:ILE196540 IVA196525:IVA196540 JEW196525:JEW196540 JOS196525:JOS196540 JYO196525:JYO196540 KIK196525:KIK196540 KSG196525:KSG196540 LCC196525:LCC196540 LLY196525:LLY196540 LVU196525:LVU196540 MFQ196525:MFQ196540 MPM196525:MPM196540 MZI196525:MZI196540 NJE196525:NJE196540 NTA196525:NTA196540 OCW196525:OCW196540 OMS196525:OMS196540 OWO196525:OWO196540 PGK196525:PGK196540 PQG196525:PQG196540 QAC196525:QAC196540 QJY196525:QJY196540 QTU196525:QTU196540 RDQ196525:RDQ196540 RNM196525:RNM196540 RXI196525:RXI196540 SHE196525:SHE196540 SRA196525:SRA196540 TAW196525:TAW196540 TKS196525:TKS196540 TUO196525:TUO196540 UEK196525:UEK196540 UOG196525:UOG196540 UYC196525:UYC196540 VHY196525:VHY196540 VRU196525:VRU196540 WBQ196525:WBQ196540 WLM196525:WLM196540 WVI196525:WVI196540 IW262061:IW262076 SS262061:SS262076 ACO262061:ACO262076 AMK262061:AMK262076 AWG262061:AWG262076 BGC262061:BGC262076 BPY262061:BPY262076 BZU262061:BZU262076 CJQ262061:CJQ262076 CTM262061:CTM262076 DDI262061:DDI262076 DNE262061:DNE262076 DXA262061:DXA262076 EGW262061:EGW262076 EQS262061:EQS262076 FAO262061:FAO262076 FKK262061:FKK262076 FUG262061:FUG262076 GEC262061:GEC262076 GNY262061:GNY262076 GXU262061:GXU262076 HHQ262061:HHQ262076 HRM262061:HRM262076 IBI262061:IBI262076 ILE262061:ILE262076 IVA262061:IVA262076 JEW262061:JEW262076 JOS262061:JOS262076 JYO262061:JYO262076 KIK262061:KIK262076 KSG262061:KSG262076 LCC262061:LCC262076 LLY262061:LLY262076 LVU262061:LVU262076 MFQ262061:MFQ262076 MPM262061:MPM262076 MZI262061:MZI262076 NJE262061:NJE262076 NTA262061:NTA262076 OCW262061:OCW262076 OMS262061:OMS262076 OWO262061:OWO262076 PGK262061:PGK262076 PQG262061:PQG262076 QAC262061:QAC262076 QJY262061:QJY262076 QTU262061:QTU262076 RDQ262061:RDQ262076 RNM262061:RNM262076 RXI262061:RXI262076 SHE262061:SHE262076 SRA262061:SRA262076 TAW262061:TAW262076 TKS262061:TKS262076 TUO262061:TUO262076 UEK262061:UEK262076 UOG262061:UOG262076 UYC262061:UYC262076 VHY262061:VHY262076 VRU262061:VRU262076 WBQ262061:WBQ262076 WLM262061:WLM262076 WVI262061:WVI262076 IW327597:IW327612 SS327597:SS327612 ACO327597:ACO327612 AMK327597:AMK327612 AWG327597:AWG327612 BGC327597:BGC327612 BPY327597:BPY327612 BZU327597:BZU327612 CJQ327597:CJQ327612 CTM327597:CTM327612 DDI327597:DDI327612 DNE327597:DNE327612 DXA327597:DXA327612 EGW327597:EGW327612 EQS327597:EQS327612 FAO327597:FAO327612 FKK327597:FKK327612 FUG327597:FUG327612 GEC327597:GEC327612 GNY327597:GNY327612 GXU327597:GXU327612 HHQ327597:HHQ327612 HRM327597:HRM327612 IBI327597:IBI327612 ILE327597:ILE327612 IVA327597:IVA327612 JEW327597:JEW327612 JOS327597:JOS327612 JYO327597:JYO327612 KIK327597:KIK327612 KSG327597:KSG327612 LCC327597:LCC327612 LLY327597:LLY327612 LVU327597:LVU327612 MFQ327597:MFQ327612 MPM327597:MPM327612 MZI327597:MZI327612 NJE327597:NJE327612 NTA327597:NTA327612 OCW327597:OCW327612 OMS327597:OMS327612 OWO327597:OWO327612 PGK327597:PGK327612 PQG327597:PQG327612 QAC327597:QAC327612 QJY327597:QJY327612 QTU327597:QTU327612 RDQ327597:RDQ327612 RNM327597:RNM327612 RXI327597:RXI327612 SHE327597:SHE327612 SRA327597:SRA327612 TAW327597:TAW327612 TKS327597:TKS327612 TUO327597:TUO327612 UEK327597:UEK327612 UOG327597:UOG327612 UYC327597:UYC327612 VHY327597:VHY327612 VRU327597:VRU327612 WBQ327597:WBQ327612 WLM327597:WLM327612 WVI327597:WVI327612 IW393133:IW393148 SS393133:SS393148 ACO393133:ACO393148 AMK393133:AMK393148 AWG393133:AWG393148 BGC393133:BGC393148 BPY393133:BPY393148 BZU393133:BZU393148 CJQ393133:CJQ393148 CTM393133:CTM393148 DDI393133:DDI393148 DNE393133:DNE393148 DXA393133:DXA393148 EGW393133:EGW393148 EQS393133:EQS393148 FAO393133:FAO393148 FKK393133:FKK393148 FUG393133:FUG393148 GEC393133:GEC393148 GNY393133:GNY393148 GXU393133:GXU393148 HHQ393133:HHQ393148 HRM393133:HRM393148 IBI393133:IBI393148 ILE393133:ILE393148 IVA393133:IVA393148 JEW393133:JEW393148 JOS393133:JOS393148 JYO393133:JYO393148 KIK393133:KIK393148 KSG393133:KSG393148 LCC393133:LCC393148 LLY393133:LLY393148 LVU393133:LVU393148 MFQ393133:MFQ393148 MPM393133:MPM393148 MZI393133:MZI393148 NJE393133:NJE393148 NTA393133:NTA393148 OCW393133:OCW393148 OMS393133:OMS393148 OWO393133:OWO393148 PGK393133:PGK393148 PQG393133:PQG393148 QAC393133:QAC393148 QJY393133:QJY393148 QTU393133:QTU393148 RDQ393133:RDQ393148 RNM393133:RNM393148 RXI393133:RXI393148 SHE393133:SHE393148 SRA393133:SRA393148 TAW393133:TAW393148 TKS393133:TKS393148 TUO393133:TUO393148 UEK393133:UEK393148 UOG393133:UOG393148 UYC393133:UYC393148 VHY393133:VHY393148 VRU393133:VRU393148 WBQ393133:WBQ393148 WLM393133:WLM393148 WVI393133:WVI393148 IW458669:IW458684 SS458669:SS458684 ACO458669:ACO458684 AMK458669:AMK458684 AWG458669:AWG458684 BGC458669:BGC458684 BPY458669:BPY458684 BZU458669:BZU458684 CJQ458669:CJQ458684 CTM458669:CTM458684 DDI458669:DDI458684 DNE458669:DNE458684 DXA458669:DXA458684 EGW458669:EGW458684 EQS458669:EQS458684 FAO458669:FAO458684 FKK458669:FKK458684 FUG458669:FUG458684 GEC458669:GEC458684 GNY458669:GNY458684 GXU458669:GXU458684 HHQ458669:HHQ458684 HRM458669:HRM458684 IBI458669:IBI458684 ILE458669:ILE458684 IVA458669:IVA458684 JEW458669:JEW458684 JOS458669:JOS458684 JYO458669:JYO458684 KIK458669:KIK458684 KSG458669:KSG458684 LCC458669:LCC458684 LLY458669:LLY458684 LVU458669:LVU458684 MFQ458669:MFQ458684 MPM458669:MPM458684 MZI458669:MZI458684 NJE458669:NJE458684 NTA458669:NTA458684 OCW458669:OCW458684 OMS458669:OMS458684 OWO458669:OWO458684 PGK458669:PGK458684 PQG458669:PQG458684 QAC458669:QAC458684 QJY458669:QJY458684 QTU458669:QTU458684 RDQ458669:RDQ458684 RNM458669:RNM458684 RXI458669:RXI458684 SHE458669:SHE458684 SRA458669:SRA458684 TAW458669:TAW458684 TKS458669:TKS458684 TUO458669:TUO458684 UEK458669:UEK458684 UOG458669:UOG458684 UYC458669:UYC458684 VHY458669:VHY458684 VRU458669:VRU458684 WBQ458669:WBQ458684 WLM458669:WLM458684 WVI458669:WVI458684 IW524205:IW524220 SS524205:SS524220 ACO524205:ACO524220 AMK524205:AMK524220 AWG524205:AWG524220 BGC524205:BGC524220 BPY524205:BPY524220 BZU524205:BZU524220 CJQ524205:CJQ524220 CTM524205:CTM524220 DDI524205:DDI524220 DNE524205:DNE524220 DXA524205:DXA524220 EGW524205:EGW524220 EQS524205:EQS524220 FAO524205:FAO524220 FKK524205:FKK524220 FUG524205:FUG524220 GEC524205:GEC524220 GNY524205:GNY524220 GXU524205:GXU524220 HHQ524205:HHQ524220 HRM524205:HRM524220 IBI524205:IBI524220 ILE524205:ILE524220 IVA524205:IVA524220 JEW524205:JEW524220 JOS524205:JOS524220 JYO524205:JYO524220 KIK524205:KIK524220 KSG524205:KSG524220 LCC524205:LCC524220 LLY524205:LLY524220 LVU524205:LVU524220 MFQ524205:MFQ524220 MPM524205:MPM524220 MZI524205:MZI524220 NJE524205:NJE524220 NTA524205:NTA524220 OCW524205:OCW524220 OMS524205:OMS524220 OWO524205:OWO524220 PGK524205:PGK524220 PQG524205:PQG524220 QAC524205:QAC524220 QJY524205:QJY524220 QTU524205:QTU524220 RDQ524205:RDQ524220 RNM524205:RNM524220 RXI524205:RXI524220 SHE524205:SHE524220 SRA524205:SRA524220 TAW524205:TAW524220 TKS524205:TKS524220 TUO524205:TUO524220 UEK524205:UEK524220 UOG524205:UOG524220 UYC524205:UYC524220 VHY524205:VHY524220 VRU524205:VRU524220 WBQ524205:WBQ524220 WLM524205:WLM524220 WVI524205:WVI524220 IW589741:IW589756 SS589741:SS589756 ACO589741:ACO589756 AMK589741:AMK589756 AWG589741:AWG589756 BGC589741:BGC589756 BPY589741:BPY589756 BZU589741:BZU589756 CJQ589741:CJQ589756 CTM589741:CTM589756 DDI589741:DDI589756 DNE589741:DNE589756 DXA589741:DXA589756 EGW589741:EGW589756 EQS589741:EQS589756 FAO589741:FAO589756 FKK589741:FKK589756 FUG589741:FUG589756 GEC589741:GEC589756 GNY589741:GNY589756 GXU589741:GXU589756 HHQ589741:HHQ589756 HRM589741:HRM589756 IBI589741:IBI589756 ILE589741:ILE589756 IVA589741:IVA589756 JEW589741:JEW589756 JOS589741:JOS589756 JYO589741:JYO589756 KIK589741:KIK589756 KSG589741:KSG589756 LCC589741:LCC589756 LLY589741:LLY589756 LVU589741:LVU589756 MFQ589741:MFQ589756 MPM589741:MPM589756 MZI589741:MZI589756 NJE589741:NJE589756 NTA589741:NTA589756 OCW589741:OCW589756 OMS589741:OMS589756 OWO589741:OWO589756 PGK589741:PGK589756 PQG589741:PQG589756 QAC589741:QAC589756 QJY589741:QJY589756 QTU589741:QTU589756 RDQ589741:RDQ589756 RNM589741:RNM589756 RXI589741:RXI589756 SHE589741:SHE589756 SRA589741:SRA589756 TAW589741:TAW589756 TKS589741:TKS589756 TUO589741:TUO589756 UEK589741:UEK589756 UOG589741:UOG589756 UYC589741:UYC589756 VHY589741:VHY589756 VRU589741:VRU589756 WBQ589741:WBQ589756 WLM589741:WLM589756 WVI589741:WVI589756 IW655277:IW655292 SS655277:SS655292 ACO655277:ACO655292 AMK655277:AMK655292 AWG655277:AWG655292 BGC655277:BGC655292 BPY655277:BPY655292 BZU655277:BZU655292 CJQ655277:CJQ655292 CTM655277:CTM655292 DDI655277:DDI655292 DNE655277:DNE655292 DXA655277:DXA655292 EGW655277:EGW655292 EQS655277:EQS655292 FAO655277:FAO655292 FKK655277:FKK655292 FUG655277:FUG655292 GEC655277:GEC655292 GNY655277:GNY655292 GXU655277:GXU655292 HHQ655277:HHQ655292 HRM655277:HRM655292 IBI655277:IBI655292 ILE655277:ILE655292 IVA655277:IVA655292 JEW655277:JEW655292 JOS655277:JOS655292 JYO655277:JYO655292 KIK655277:KIK655292 KSG655277:KSG655292 LCC655277:LCC655292 LLY655277:LLY655292 LVU655277:LVU655292 MFQ655277:MFQ655292 MPM655277:MPM655292 MZI655277:MZI655292 NJE655277:NJE655292 NTA655277:NTA655292 OCW655277:OCW655292 OMS655277:OMS655292 OWO655277:OWO655292 PGK655277:PGK655292 PQG655277:PQG655292 QAC655277:QAC655292 QJY655277:QJY655292 QTU655277:QTU655292 RDQ655277:RDQ655292 RNM655277:RNM655292 RXI655277:RXI655292 SHE655277:SHE655292 SRA655277:SRA655292 TAW655277:TAW655292 TKS655277:TKS655292 TUO655277:TUO655292 UEK655277:UEK655292 UOG655277:UOG655292 UYC655277:UYC655292 VHY655277:VHY655292 VRU655277:VRU655292 WBQ655277:WBQ655292 WLM655277:WLM655292 WVI655277:WVI655292 IW720813:IW720828 SS720813:SS720828 ACO720813:ACO720828 AMK720813:AMK720828 AWG720813:AWG720828 BGC720813:BGC720828 BPY720813:BPY720828 BZU720813:BZU720828 CJQ720813:CJQ720828 CTM720813:CTM720828 DDI720813:DDI720828 DNE720813:DNE720828 DXA720813:DXA720828 EGW720813:EGW720828 EQS720813:EQS720828 FAO720813:FAO720828 FKK720813:FKK720828 FUG720813:FUG720828 GEC720813:GEC720828 GNY720813:GNY720828 GXU720813:GXU720828 HHQ720813:HHQ720828 HRM720813:HRM720828 IBI720813:IBI720828 ILE720813:ILE720828 IVA720813:IVA720828 JEW720813:JEW720828 JOS720813:JOS720828 JYO720813:JYO720828 KIK720813:KIK720828 KSG720813:KSG720828 LCC720813:LCC720828 LLY720813:LLY720828 LVU720813:LVU720828 MFQ720813:MFQ720828 MPM720813:MPM720828 MZI720813:MZI720828 NJE720813:NJE720828 NTA720813:NTA720828 OCW720813:OCW720828 OMS720813:OMS720828 OWO720813:OWO720828 PGK720813:PGK720828 PQG720813:PQG720828 QAC720813:QAC720828 QJY720813:QJY720828 QTU720813:QTU720828 RDQ720813:RDQ720828 RNM720813:RNM720828 RXI720813:RXI720828 SHE720813:SHE720828 SRA720813:SRA720828 TAW720813:TAW720828 TKS720813:TKS720828 TUO720813:TUO720828 UEK720813:UEK720828 UOG720813:UOG720828 UYC720813:UYC720828 VHY720813:VHY720828 VRU720813:VRU720828 WBQ720813:WBQ720828 WLM720813:WLM720828 WVI720813:WVI720828 IW786349:IW786364 SS786349:SS786364 ACO786349:ACO786364 AMK786349:AMK786364 AWG786349:AWG786364 BGC786349:BGC786364 BPY786349:BPY786364 BZU786349:BZU786364 CJQ786349:CJQ786364 CTM786349:CTM786364 DDI786349:DDI786364 DNE786349:DNE786364 DXA786349:DXA786364 EGW786349:EGW786364 EQS786349:EQS786364 FAO786349:FAO786364 FKK786349:FKK786364 FUG786349:FUG786364 GEC786349:GEC786364 GNY786349:GNY786364 GXU786349:GXU786364 HHQ786349:HHQ786364 HRM786349:HRM786364 IBI786349:IBI786364 ILE786349:ILE786364 IVA786349:IVA786364 JEW786349:JEW786364 JOS786349:JOS786364 JYO786349:JYO786364 KIK786349:KIK786364 KSG786349:KSG786364 LCC786349:LCC786364 LLY786349:LLY786364 LVU786349:LVU786364 MFQ786349:MFQ786364 MPM786349:MPM786364 MZI786349:MZI786364 NJE786349:NJE786364 NTA786349:NTA786364 OCW786349:OCW786364 OMS786349:OMS786364 OWO786349:OWO786364 PGK786349:PGK786364 PQG786349:PQG786364 QAC786349:QAC786364 QJY786349:QJY786364 QTU786349:QTU786364 RDQ786349:RDQ786364 RNM786349:RNM786364 RXI786349:RXI786364 SHE786349:SHE786364 SRA786349:SRA786364 TAW786349:TAW786364 TKS786349:TKS786364 TUO786349:TUO786364 UEK786349:UEK786364 UOG786349:UOG786364 UYC786349:UYC786364 VHY786349:VHY786364 VRU786349:VRU786364 WBQ786349:WBQ786364 WLM786349:WLM786364 WVI786349:WVI786364 IW851885:IW851900 SS851885:SS851900 ACO851885:ACO851900 AMK851885:AMK851900 AWG851885:AWG851900 BGC851885:BGC851900 BPY851885:BPY851900 BZU851885:BZU851900 CJQ851885:CJQ851900 CTM851885:CTM851900 DDI851885:DDI851900 DNE851885:DNE851900 DXA851885:DXA851900 EGW851885:EGW851900 EQS851885:EQS851900 FAO851885:FAO851900 FKK851885:FKK851900 FUG851885:FUG851900 GEC851885:GEC851900 GNY851885:GNY851900 GXU851885:GXU851900 HHQ851885:HHQ851900 HRM851885:HRM851900 IBI851885:IBI851900 ILE851885:ILE851900 IVA851885:IVA851900 JEW851885:JEW851900 JOS851885:JOS851900 JYO851885:JYO851900 KIK851885:KIK851900 KSG851885:KSG851900 LCC851885:LCC851900 LLY851885:LLY851900 LVU851885:LVU851900 MFQ851885:MFQ851900 MPM851885:MPM851900 MZI851885:MZI851900 NJE851885:NJE851900 NTA851885:NTA851900 OCW851885:OCW851900 OMS851885:OMS851900 OWO851885:OWO851900 PGK851885:PGK851900 PQG851885:PQG851900 QAC851885:QAC851900 QJY851885:QJY851900 QTU851885:QTU851900 RDQ851885:RDQ851900 RNM851885:RNM851900 RXI851885:RXI851900 SHE851885:SHE851900 SRA851885:SRA851900 TAW851885:TAW851900 TKS851885:TKS851900 TUO851885:TUO851900 UEK851885:UEK851900 UOG851885:UOG851900 UYC851885:UYC851900 VHY851885:VHY851900 VRU851885:VRU851900 WBQ851885:WBQ851900 WLM851885:WLM851900 WVI851885:WVI851900 IW917421:IW917436 SS917421:SS917436 ACO917421:ACO917436 AMK917421:AMK917436 AWG917421:AWG917436 BGC917421:BGC917436 BPY917421:BPY917436 BZU917421:BZU917436 CJQ917421:CJQ917436 CTM917421:CTM917436 DDI917421:DDI917436 DNE917421:DNE917436 DXA917421:DXA917436 EGW917421:EGW917436 EQS917421:EQS917436 FAO917421:FAO917436 FKK917421:FKK917436 FUG917421:FUG917436 GEC917421:GEC917436 GNY917421:GNY917436 GXU917421:GXU917436 HHQ917421:HHQ917436 HRM917421:HRM917436 IBI917421:IBI917436 ILE917421:ILE917436 IVA917421:IVA917436 JEW917421:JEW917436 JOS917421:JOS917436 JYO917421:JYO917436 KIK917421:KIK917436 KSG917421:KSG917436 LCC917421:LCC917436 LLY917421:LLY917436 LVU917421:LVU917436 MFQ917421:MFQ917436 MPM917421:MPM917436 MZI917421:MZI917436 NJE917421:NJE917436 NTA917421:NTA917436 OCW917421:OCW917436 OMS917421:OMS917436 OWO917421:OWO917436 PGK917421:PGK917436 PQG917421:PQG917436 QAC917421:QAC917436 QJY917421:QJY917436 QTU917421:QTU917436 RDQ917421:RDQ917436 RNM917421:RNM917436 RXI917421:RXI917436 SHE917421:SHE917436 SRA917421:SRA917436 TAW917421:TAW917436 TKS917421:TKS917436 TUO917421:TUO917436 UEK917421:UEK917436 UOG917421:UOG917436 UYC917421:UYC917436 VHY917421:VHY917436 VRU917421:VRU917436 WBQ917421:WBQ917436 WLM917421:WLM917436 WVI917421:WVI917436 IW982957:IW982972 SS982957:SS982972 ACO982957:ACO982972 AMK982957:AMK982972 AWG982957:AWG982972 BGC982957:BGC982972 BPY982957:BPY982972 BZU982957:BZU982972 CJQ982957:CJQ982972 CTM982957:CTM982972 DDI982957:DDI982972 DNE982957:DNE982972 DXA982957:DXA982972 EGW982957:EGW982972 EQS982957:EQS982972 FAO982957:FAO982972 FKK982957:FKK982972 FUG982957:FUG982972 GEC982957:GEC982972 GNY982957:GNY982972 GXU982957:GXU982972 HHQ982957:HHQ982972 HRM982957:HRM982972 IBI982957:IBI982972 ILE982957:ILE982972 IVA982957:IVA982972 JEW982957:JEW982972 JOS982957:JOS982972 JYO982957:JYO982972 KIK982957:KIK982972 KSG982957:KSG982972 LCC982957:LCC982972 LLY982957:LLY982972 LVU982957:LVU982972 MFQ982957:MFQ982972 MPM982957:MPM982972 MZI982957:MZI982972 NJE982957:NJE982972 NTA982957:NTA982972 OCW982957:OCW982972 OMS982957:OMS982972 OWO982957:OWO982972 PGK982957:PGK982972 PQG982957:PQG982972 QAC982957:QAC982972 QJY982957:QJY982972 QTU982957:QTU982972 RDQ982957:RDQ982972 RNM982957:RNM982972 RXI982957:RXI982972 SHE982957:SHE982972 SRA982957:SRA982972 TAW982957:TAW982972 TKS982957:TKS982972 TUO982957:TUO982972 UEK982957:UEK982972 UOG982957:UOG982972 UYC982957:UYC982972 VHY982957:VHY982972 VRU982957:VRU982972 WBQ982957:WBQ982972 WLM982957:WLM982972 WVI982957:WVI982972 IY65448:JA65448 SU65448:SW65448 ACQ65448:ACS65448 AMM65448:AMO65448 AWI65448:AWK65448 BGE65448:BGG65448 BQA65448:BQC65448 BZW65448:BZY65448 CJS65448:CJU65448 CTO65448:CTQ65448 DDK65448:DDM65448 DNG65448:DNI65448 DXC65448:DXE65448 EGY65448:EHA65448 EQU65448:EQW65448 FAQ65448:FAS65448 FKM65448:FKO65448 FUI65448:FUK65448 GEE65448:GEG65448 GOA65448:GOC65448 GXW65448:GXY65448 HHS65448:HHU65448 HRO65448:HRQ65448 IBK65448:IBM65448 ILG65448:ILI65448 IVC65448:IVE65448 JEY65448:JFA65448 JOU65448:JOW65448 JYQ65448:JYS65448 KIM65448:KIO65448 KSI65448:KSK65448 LCE65448:LCG65448 LMA65448:LMC65448 LVW65448:LVY65448 MFS65448:MFU65448 MPO65448:MPQ65448 MZK65448:MZM65448 NJG65448:NJI65448 NTC65448:NTE65448 OCY65448:ODA65448 OMU65448:OMW65448 OWQ65448:OWS65448 PGM65448:PGO65448 PQI65448:PQK65448 QAE65448:QAG65448 QKA65448:QKC65448 QTW65448:QTY65448 RDS65448:RDU65448 RNO65448:RNQ65448 RXK65448:RXM65448 SHG65448:SHI65448 SRC65448:SRE65448 TAY65448:TBA65448 TKU65448:TKW65448 TUQ65448:TUS65448 UEM65448:UEO65448 UOI65448:UOK65448 UYE65448:UYG65448 VIA65448:VIC65448 VRW65448:VRY65448 WBS65448:WBU65448 WLO65448:WLQ65448 WVK65448:WVM65448 IY130984:JA130984 SU130984:SW130984 ACQ130984:ACS130984 AMM130984:AMO130984 AWI130984:AWK130984 BGE130984:BGG130984 BQA130984:BQC130984 BZW130984:BZY130984 CJS130984:CJU130984 CTO130984:CTQ130984 DDK130984:DDM130984 DNG130984:DNI130984 DXC130984:DXE130984 EGY130984:EHA130984 EQU130984:EQW130984 FAQ130984:FAS130984 FKM130984:FKO130984 FUI130984:FUK130984 GEE130984:GEG130984 GOA130984:GOC130984 GXW130984:GXY130984 HHS130984:HHU130984 HRO130984:HRQ130984 IBK130984:IBM130984 ILG130984:ILI130984 IVC130984:IVE130984 JEY130984:JFA130984 JOU130984:JOW130984 JYQ130984:JYS130984 KIM130984:KIO130984 KSI130984:KSK130984 LCE130984:LCG130984 LMA130984:LMC130984 LVW130984:LVY130984 MFS130984:MFU130984 MPO130984:MPQ130984 MZK130984:MZM130984 NJG130984:NJI130984 NTC130984:NTE130984 OCY130984:ODA130984 OMU130984:OMW130984 OWQ130984:OWS130984 PGM130984:PGO130984 PQI130984:PQK130984 QAE130984:QAG130984 QKA130984:QKC130984 QTW130984:QTY130984 RDS130984:RDU130984 RNO130984:RNQ130984 RXK130984:RXM130984 SHG130984:SHI130984 SRC130984:SRE130984 TAY130984:TBA130984 TKU130984:TKW130984 TUQ130984:TUS130984 UEM130984:UEO130984 UOI130984:UOK130984 UYE130984:UYG130984 VIA130984:VIC130984 VRW130984:VRY130984 WBS130984:WBU130984 WLO130984:WLQ130984 WVK130984:WVM130984 IY196520:JA196520 SU196520:SW196520 ACQ196520:ACS196520 AMM196520:AMO196520 AWI196520:AWK196520 BGE196520:BGG196520 BQA196520:BQC196520 BZW196520:BZY196520 CJS196520:CJU196520 CTO196520:CTQ196520 DDK196520:DDM196520 DNG196520:DNI196520 DXC196520:DXE196520 EGY196520:EHA196520 EQU196520:EQW196520 FAQ196520:FAS196520 FKM196520:FKO196520 FUI196520:FUK196520 GEE196520:GEG196520 GOA196520:GOC196520 GXW196520:GXY196520 HHS196520:HHU196520 HRO196520:HRQ196520 IBK196520:IBM196520 ILG196520:ILI196520 IVC196520:IVE196520 JEY196520:JFA196520 JOU196520:JOW196520 JYQ196520:JYS196520 KIM196520:KIO196520 KSI196520:KSK196520 LCE196520:LCG196520 LMA196520:LMC196520 LVW196520:LVY196520 MFS196520:MFU196520 MPO196520:MPQ196520 MZK196520:MZM196520 NJG196520:NJI196520 NTC196520:NTE196520 OCY196520:ODA196520 OMU196520:OMW196520 OWQ196520:OWS196520 PGM196520:PGO196520 PQI196520:PQK196520 QAE196520:QAG196520 QKA196520:QKC196520 QTW196520:QTY196520 RDS196520:RDU196520 RNO196520:RNQ196520 RXK196520:RXM196520 SHG196520:SHI196520 SRC196520:SRE196520 TAY196520:TBA196520 TKU196520:TKW196520 TUQ196520:TUS196520 UEM196520:UEO196520 UOI196520:UOK196520 UYE196520:UYG196520 VIA196520:VIC196520 VRW196520:VRY196520 WBS196520:WBU196520 WLO196520:WLQ196520 WVK196520:WVM196520 IY262056:JA262056 SU262056:SW262056 ACQ262056:ACS262056 AMM262056:AMO262056 AWI262056:AWK262056 BGE262056:BGG262056 BQA262056:BQC262056 BZW262056:BZY262056 CJS262056:CJU262056 CTO262056:CTQ262056 DDK262056:DDM262056 DNG262056:DNI262056 DXC262056:DXE262056 EGY262056:EHA262056 EQU262056:EQW262056 FAQ262056:FAS262056 FKM262056:FKO262056 FUI262056:FUK262056 GEE262056:GEG262056 GOA262056:GOC262056 GXW262056:GXY262056 HHS262056:HHU262056 HRO262056:HRQ262056 IBK262056:IBM262056 ILG262056:ILI262056 IVC262056:IVE262056 JEY262056:JFA262056 JOU262056:JOW262056 JYQ262056:JYS262056 KIM262056:KIO262056 KSI262056:KSK262056 LCE262056:LCG262056 LMA262056:LMC262056 LVW262056:LVY262056 MFS262056:MFU262056 MPO262056:MPQ262056 MZK262056:MZM262056 NJG262056:NJI262056 NTC262056:NTE262056 OCY262056:ODA262056 OMU262056:OMW262056 OWQ262056:OWS262056 PGM262056:PGO262056 PQI262056:PQK262056 QAE262056:QAG262056 QKA262056:QKC262056 QTW262056:QTY262056 RDS262056:RDU262056 RNO262056:RNQ262056 RXK262056:RXM262056 SHG262056:SHI262056 SRC262056:SRE262056 TAY262056:TBA262056 TKU262056:TKW262056 TUQ262056:TUS262056 UEM262056:UEO262056 UOI262056:UOK262056 UYE262056:UYG262056 VIA262056:VIC262056 VRW262056:VRY262056 WBS262056:WBU262056 WLO262056:WLQ262056 WVK262056:WVM262056 IY327592:JA327592 SU327592:SW327592 ACQ327592:ACS327592 AMM327592:AMO327592 AWI327592:AWK327592 BGE327592:BGG327592 BQA327592:BQC327592 BZW327592:BZY327592 CJS327592:CJU327592 CTO327592:CTQ327592 DDK327592:DDM327592 DNG327592:DNI327592 DXC327592:DXE327592 EGY327592:EHA327592 EQU327592:EQW327592 FAQ327592:FAS327592 FKM327592:FKO327592 FUI327592:FUK327592 GEE327592:GEG327592 GOA327592:GOC327592 GXW327592:GXY327592 HHS327592:HHU327592 HRO327592:HRQ327592 IBK327592:IBM327592 ILG327592:ILI327592 IVC327592:IVE327592 JEY327592:JFA327592 JOU327592:JOW327592 JYQ327592:JYS327592 KIM327592:KIO327592 KSI327592:KSK327592 LCE327592:LCG327592 LMA327592:LMC327592 LVW327592:LVY327592 MFS327592:MFU327592 MPO327592:MPQ327592 MZK327592:MZM327592 NJG327592:NJI327592 NTC327592:NTE327592 OCY327592:ODA327592 OMU327592:OMW327592 OWQ327592:OWS327592 PGM327592:PGO327592 PQI327592:PQK327592 QAE327592:QAG327592 QKA327592:QKC327592 QTW327592:QTY327592 RDS327592:RDU327592 RNO327592:RNQ327592 RXK327592:RXM327592 SHG327592:SHI327592 SRC327592:SRE327592 TAY327592:TBA327592 TKU327592:TKW327592 TUQ327592:TUS327592 UEM327592:UEO327592 UOI327592:UOK327592 UYE327592:UYG327592 VIA327592:VIC327592 VRW327592:VRY327592 WBS327592:WBU327592 WLO327592:WLQ327592 WVK327592:WVM327592 IY393128:JA393128 SU393128:SW393128 ACQ393128:ACS393128 AMM393128:AMO393128 AWI393128:AWK393128 BGE393128:BGG393128 BQA393128:BQC393128 BZW393128:BZY393128 CJS393128:CJU393128 CTO393128:CTQ393128 DDK393128:DDM393128 DNG393128:DNI393128 DXC393128:DXE393128 EGY393128:EHA393128 EQU393128:EQW393128 FAQ393128:FAS393128 FKM393128:FKO393128 FUI393128:FUK393128 GEE393128:GEG393128 GOA393128:GOC393128 GXW393128:GXY393128 HHS393128:HHU393128 HRO393128:HRQ393128 IBK393128:IBM393128 ILG393128:ILI393128 IVC393128:IVE393128 JEY393128:JFA393128 JOU393128:JOW393128 JYQ393128:JYS393128 KIM393128:KIO393128 KSI393128:KSK393128 LCE393128:LCG393128 LMA393128:LMC393128 LVW393128:LVY393128 MFS393128:MFU393128 MPO393128:MPQ393128 MZK393128:MZM393128 NJG393128:NJI393128 NTC393128:NTE393128 OCY393128:ODA393128 OMU393128:OMW393128 OWQ393128:OWS393128 PGM393128:PGO393128 PQI393128:PQK393128 QAE393128:QAG393128 QKA393128:QKC393128 QTW393128:QTY393128 RDS393128:RDU393128 RNO393128:RNQ393128 RXK393128:RXM393128 SHG393128:SHI393128 SRC393128:SRE393128 TAY393128:TBA393128 TKU393128:TKW393128 TUQ393128:TUS393128 UEM393128:UEO393128 UOI393128:UOK393128 UYE393128:UYG393128 VIA393128:VIC393128 VRW393128:VRY393128 WBS393128:WBU393128 WLO393128:WLQ393128 WVK393128:WVM393128 IY458664:JA458664 SU458664:SW458664 ACQ458664:ACS458664 AMM458664:AMO458664 AWI458664:AWK458664 BGE458664:BGG458664 BQA458664:BQC458664 BZW458664:BZY458664 CJS458664:CJU458664 CTO458664:CTQ458664 DDK458664:DDM458664 DNG458664:DNI458664 DXC458664:DXE458664 EGY458664:EHA458664 EQU458664:EQW458664 FAQ458664:FAS458664 FKM458664:FKO458664 FUI458664:FUK458664 GEE458664:GEG458664 GOA458664:GOC458664 GXW458664:GXY458664 HHS458664:HHU458664 HRO458664:HRQ458664 IBK458664:IBM458664 ILG458664:ILI458664 IVC458664:IVE458664 JEY458664:JFA458664 JOU458664:JOW458664 JYQ458664:JYS458664 KIM458664:KIO458664 KSI458664:KSK458664 LCE458664:LCG458664 LMA458664:LMC458664 LVW458664:LVY458664 MFS458664:MFU458664 MPO458664:MPQ458664 MZK458664:MZM458664 NJG458664:NJI458664 NTC458664:NTE458664 OCY458664:ODA458664 OMU458664:OMW458664 OWQ458664:OWS458664 PGM458664:PGO458664 PQI458664:PQK458664 QAE458664:QAG458664 QKA458664:QKC458664 QTW458664:QTY458664 RDS458664:RDU458664 RNO458664:RNQ458664 RXK458664:RXM458664 SHG458664:SHI458664 SRC458664:SRE458664 TAY458664:TBA458664 TKU458664:TKW458664 TUQ458664:TUS458664 UEM458664:UEO458664 UOI458664:UOK458664 UYE458664:UYG458664 VIA458664:VIC458664 VRW458664:VRY458664 WBS458664:WBU458664 WLO458664:WLQ458664 WVK458664:WVM458664 IY524200:JA524200 SU524200:SW524200 ACQ524200:ACS524200 AMM524200:AMO524200 AWI524200:AWK524200 BGE524200:BGG524200 BQA524200:BQC524200 BZW524200:BZY524200 CJS524200:CJU524200 CTO524200:CTQ524200 DDK524200:DDM524200 DNG524200:DNI524200 DXC524200:DXE524200 EGY524200:EHA524200 EQU524200:EQW524200 FAQ524200:FAS524200 FKM524200:FKO524200 FUI524200:FUK524200 GEE524200:GEG524200 GOA524200:GOC524200 GXW524200:GXY524200 HHS524200:HHU524200 HRO524200:HRQ524200 IBK524200:IBM524200 ILG524200:ILI524200 IVC524200:IVE524200 JEY524200:JFA524200 JOU524200:JOW524200 JYQ524200:JYS524200 KIM524200:KIO524200 KSI524200:KSK524200 LCE524200:LCG524200 LMA524200:LMC524200 LVW524200:LVY524200 MFS524200:MFU524200 MPO524200:MPQ524200 MZK524200:MZM524200 NJG524200:NJI524200 NTC524200:NTE524200 OCY524200:ODA524200 OMU524200:OMW524200 OWQ524200:OWS524200 PGM524200:PGO524200 PQI524200:PQK524200 QAE524200:QAG524200 QKA524200:QKC524200 QTW524200:QTY524200 RDS524200:RDU524200 RNO524200:RNQ524200 RXK524200:RXM524200 SHG524200:SHI524200 SRC524200:SRE524200 TAY524200:TBA524200 TKU524200:TKW524200 TUQ524200:TUS524200 UEM524200:UEO524200 UOI524200:UOK524200 UYE524200:UYG524200 VIA524200:VIC524200 VRW524200:VRY524200 WBS524200:WBU524200 WLO524200:WLQ524200 WVK524200:WVM524200 IY589736:JA589736 SU589736:SW589736 ACQ589736:ACS589736 AMM589736:AMO589736 AWI589736:AWK589736 BGE589736:BGG589736 BQA589736:BQC589736 BZW589736:BZY589736 CJS589736:CJU589736 CTO589736:CTQ589736 DDK589736:DDM589736 DNG589736:DNI589736 DXC589736:DXE589736 EGY589736:EHA589736 EQU589736:EQW589736 FAQ589736:FAS589736 FKM589736:FKO589736 FUI589736:FUK589736 GEE589736:GEG589736 GOA589736:GOC589736 GXW589736:GXY589736 HHS589736:HHU589736 HRO589736:HRQ589736 IBK589736:IBM589736 ILG589736:ILI589736 IVC589736:IVE589736 JEY589736:JFA589736 JOU589736:JOW589736 JYQ589736:JYS589736 KIM589736:KIO589736 KSI589736:KSK589736 LCE589736:LCG589736 LMA589736:LMC589736 LVW589736:LVY589736 MFS589736:MFU589736 MPO589736:MPQ589736 MZK589736:MZM589736 NJG589736:NJI589736 NTC589736:NTE589736 OCY589736:ODA589736 OMU589736:OMW589736 OWQ589736:OWS589736 PGM589736:PGO589736 PQI589736:PQK589736 QAE589736:QAG589736 QKA589736:QKC589736 QTW589736:QTY589736 RDS589736:RDU589736 RNO589736:RNQ589736 RXK589736:RXM589736 SHG589736:SHI589736 SRC589736:SRE589736 TAY589736:TBA589736 TKU589736:TKW589736 TUQ589736:TUS589736 UEM589736:UEO589736 UOI589736:UOK589736 UYE589736:UYG589736 VIA589736:VIC589736 VRW589736:VRY589736 WBS589736:WBU589736 WLO589736:WLQ589736 WVK589736:WVM589736 IY655272:JA655272 SU655272:SW655272 ACQ655272:ACS655272 AMM655272:AMO655272 AWI655272:AWK655272 BGE655272:BGG655272 BQA655272:BQC655272 BZW655272:BZY655272 CJS655272:CJU655272 CTO655272:CTQ655272 DDK655272:DDM655272 DNG655272:DNI655272 DXC655272:DXE655272 EGY655272:EHA655272 EQU655272:EQW655272 FAQ655272:FAS655272 FKM655272:FKO655272 FUI655272:FUK655272 GEE655272:GEG655272 GOA655272:GOC655272 GXW655272:GXY655272 HHS655272:HHU655272 HRO655272:HRQ655272 IBK655272:IBM655272 ILG655272:ILI655272 IVC655272:IVE655272 JEY655272:JFA655272 JOU655272:JOW655272 JYQ655272:JYS655272 KIM655272:KIO655272 KSI655272:KSK655272 LCE655272:LCG655272 LMA655272:LMC655272 LVW655272:LVY655272 MFS655272:MFU655272 MPO655272:MPQ655272 MZK655272:MZM655272 NJG655272:NJI655272 NTC655272:NTE655272 OCY655272:ODA655272 OMU655272:OMW655272 OWQ655272:OWS655272 PGM655272:PGO655272 PQI655272:PQK655272 QAE655272:QAG655272 QKA655272:QKC655272 QTW655272:QTY655272 RDS655272:RDU655272 RNO655272:RNQ655272 RXK655272:RXM655272 SHG655272:SHI655272 SRC655272:SRE655272 TAY655272:TBA655272 TKU655272:TKW655272 TUQ655272:TUS655272 UEM655272:UEO655272 UOI655272:UOK655272 UYE655272:UYG655272 VIA655272:VIC655272 VRW655272:VRY655272 WBS655272:WBU655272 WLO655272:WLQ655272 WVK655272:WVM655272 IY720808:JA720808 SU720808:SW720808 ACQ720808:ACS720808 AMM720808:AMO720808 AWI720808:AWK720808 BGE720808:BGG720808 BQA720808:BQC720808 BZW720808:BZY720808 CJS720808:CJU720808 CTO720808:CTQ720808 DDK720808:DDM720808 DNG720808:DNI720808 DXC720808:DXE720808 EGY720808:EHA720808 EQU720808:EQW720808 FAQ720808:FAS720808 FKM720808:FKO720808 FUI720808:FUK720808 GEE720808:GEG720808 GOA720808:GOC720808 GXW720808:GXY720808 HHS720808:HHU720808 HRO720808:HRQ720808 IBK720808:IBM720808 ILG720808:ILI720808 IVC720808:IVE720808 JEY720808:JFA720808 JOU720808:JOW720808 JYQ720808:JYS720808 KIM720808:KIO720808 KSI720808:KSK720808 LCE720808:LCG720808 LMA720808:LMC720808 LVW720808:LVY720808 MFS720808:MFU720808 MPO720808:MPQ720808 MZK720808:MZM720808 NJG720808:NJI720808 NTC720808:NTE720808 OCY720808:ODA720808 OMU720808:OMW720808 OWQ720808:OWS720808 PGM720808:PGO720808 PQI720808:PQK720808 QAE720808:QAG720808 QKA720808:QKC720808 QTW720808:QTY720808 RDS720808:RDU720808 RNO720808:RNQ720808 RXK720808:RXM720808 SHG720808:SHI720808 SRC720808:SRE720808 TAY720808:TBA720808 TKU720808:TKW720808 TUQ720808:TUS720808 UEM720808:UEO720808 UOI720808:UOK720808 UYE720808:UYG720808 VIA720808:VIC720808 VRW720808:VRY720808 WBS720808:WBU720808 WLO720808:WLQ720808 WVK720808:WVM720808 IY786344:JA786344 SU786344:SW786344 ACQ786344:ACS786344 AMM786344:AMO786344 AWI786344:AWK786344 BGE786344:BGG786344 BQA786344:BQC786344 BZW786344:BZY786344 CJS786344:CJU786344 CTO786344:CTQ786344 DDK786344:DDM786344 DNG786344:DNI786344 DXC786344:DXE786344 EGY786344:EHA786344 EQU786344:EQW786344 FAQ786344:FAS786344 FKM786344:FKO786344 FUI786344:FUK786344 GEE786344:GEG786344 GOA786344:GOC786344 GXW786344:GXY786344 HHS786344:HHU786344 HRO786344:HRQ786344 IBK786344:IBM786344 ILG786344:ILI786344 IVC786344:IVE786344 JEY786344:JFA786344 JOU786344:JOW786344 JYQ786344:JYS786344 KIM786344:KIO786344 KSI786344:KSK786344 LCE786344:LCG786344 LMA786344:LMC786344 LVW786344:LVY786344 MFS786344:MFU786344 MPO786344:MPQ786344 MZK786344:MZM786344 NJG786344:NJI786344 NTC786344:NTE786344 OCY786344:ODA786344 OMU786344:OMW786344 OWQ786344:OWS786344 PGM786344:PGO786344 PQI786344:PQK786344 QAE786344:QAG786344 QKA786344:QKC786344 QTW786344:QTY786344 RDS786344:RDU786344 RNO786344:RNQ786344 RXK786344:RXM786344 SHG786344:SHI786344 SRC786344:SRE786344 TAY786344:TBA786344 TKU786344:TKW786344 TUQ786344:TUS786344 UEM786344:UEO786344 UOI786344:UOK786344 UYE786344:UYG786344 VIA786344:VIC786344 VRW786344:VRY786344 WBS786344:WBU786344 WLO786344:WLQ786344 WVK786344:WVM786344 IY851880:JA851880 SU851880:SW851880 ACQ851880:ACS851880 AMM851880:AMO851880 AWI851880:AWK851880 BGE851880:BGG851880 BQA851880:BQC851880 BZW851880:BZY851880 CJS851880:CJU851880 CTO851880:CTQ851880 DDK851880:DDM851880 DNG851880:DNI851880 DXC851880:DXE851880 EGY851880:EHA851880 EQU851880:EQW851880 FAQ851880:FAS851880 FKM851880:FKO851880 FUI851880:FUK851880 GEE851880:GEG851880 GOA851880:GOC851880 GXW851880:GXY851880 HHS851880:HHU851880 HRO851880:HRQ851880 IBK851880:IBM851880 ILG851880:ILI851880 IVC851880:IVE851880 JEY851880:JFA851880 JOU851880:JOW851880 JYQ851880:JYS851880 KIM851880:KIO851880 KSI851880:KSK851880 LCE851880:LCG851880 LMA851880:LMC851880 LVW851880:LVY851880 MFS851880:MFU851880 MPO851880:MPQ851880 MZK851880:MZM851880 NJG851880:NJI851880 NTC851880:NTE851880 OCY851880:ODA851880 OMU851880:OMW851880 OWQ851880:OWS851880 PGM851880:PGO851880 PQI851880:PQK851880 QAE851880:QAG851880 QKA851880:QKC851880 QTW851880:QTY851880 RDS851880:RDU851880 RNO851880:RNQ851880 RXK851880:RXM851880 SHG851880:SHI851880 SRC851880:SRE851880 TAY851880:TBA851880 TKU851880:TKW851880 TUQ851880:TUS851880 UEM851880:UEO851880 UOI851880:UOK851880 UYE851880:UYG851880 VIA851880:VIC851880 VRW851880:VRY851880 WBS851880:WBU851880 WLO851880:WLQ851880 WVK851880:WVM851880 IY917416:JA917416 SU917416:SW917416 ACQ917416:ACS917416 AMM917416:AMO917416 AWI917416:AWK917416 BGE917416:BGG917416 BQA917416:BQC917416 BZW917416:BZY917416 CJS917416:CJU917416 CTO917416:CTQ917416 DDK917416:DDM917416 DNG917416:DNI917416 DXC917416:DXE917416 EGY917416:EHA917416 EQU917416:EQW917416 FAQ917416:FAS917416 FKM917416:FKO917416 FUI917416:FUK917416 GEE917416:GEG917416 GOA917416:GOC917416 GXW917416:GXY917416 HHS917416:HHU917416 HRO917416:HRQ917416 IBK917416:IBM917416 ILG917416:ILI917416 IVC917416:IVE917416 JEY917416:JFA917416 JOU917416:JOW917416 JYQ917416:JYS917416 KIM917416:KIO917416 KSI917416:KSK917416 LCE917416:LCG917416 LMA917416:LMC917416 LVW917416:LVY917416 MFS917416:MFU917416 MPO917416:MPQ917416 MZK917416:MZM917416 NJG917416:NJI917416 NTC917416:NTE917416 OCY917416:ODA917416 OMU917416:OMW917416 OWQ917416:OWS917416 PGM917416:PGO917416 PQI917416:PQK917416 QAE917416:QAG917416 QKA917416:QKC917416 QTW917416:QTY917416 RDS917416:RDU917416 RNO917416:RNQ917416 RXK917416:RXM917416 SHG917416:SHI917416 SRC917416:SRE917416 TAY917416:TBA917416 TKU917416:TKW917416 TUQ917416:TUS917416 UEM917416:UEO917416 UOI917416:UOK917416 UYE917416:UYG917416 VIA917416:VIC917416 VRW917416:VRY917416 WBS917416:WBU917416 WLO917416:WLQ917416 WVK917416:WVM917416 IY982952:JA982952 SU982952:SW982952 ACQ982952:ACS982952 AMM982952:AMO982952 AWI982952:AWK982952 BGE982952:BGG982952 BQA982952:BQC982952 BZW982952:BZY982952 CJS982952:CJU982952 CTO982952:CTQ982952 DDK982952:DDM982952 DNG982952:DNI982952 DXC982952:DXE982952 EGY982952:EHA982952 EQU982952:EQW982952 FAQ982952:FAS982952 FKM982952:FKO982952 FUI982952:FUK982952 GEE982952:GEG982952 GOA982952:GOC982952 GXW982952:GXY982952 HHS982952:HHU982952 HRO982952:HRQ982952 IBK982952:IBM982952 ILG982952:ILI982952 IVC982952:IVE982952 JEY982952:JFA982952 JOU982952:JOW982952 JYQ982952:JYS982952 KIM982952:KIO982952 KSI982952:KSK982952 LCE982952:LCG982952 LMA982952:LMC982952 LVW982952:LVY982952 MFS982952:MFU982952 MPO982952:MPQ982952 MZK982952:MZM982952 NJG982952:NJI982952 NTC982952:NTE982952 OCY982952:ODA982952 OMU982952:OMW982952 OWQ982952:OWS982952 PGM982952:PGO982952 PQI982952:PQK982952 QAE982952:QAG982952 QKA982952:QKC982952 QTW982952:QTY982952 RDS982952:RDU982952 RNO982952:RNQ982952 RXK982952:RXM982952 SHG982952:SHI982952 SRC982952:SRE982952 TAY982952:TBA982952 TKU982952:TKW982952 TUQ982952:TUS982952 UEM982952:UEO982952 UOI982952:UOK982952 UYE982952:UYG982952 VIA982952:VIC982952 VRW982952:VRY982952 WBS982952:WBU982952 WLO982952:WLQ982952 WVK982952:WVM982952 IX65470:JA65470 ST65470:SW65470 ACP65470:ACS65470 AML65470:AMO65470 AWH65470:AWK65470 BGD65470:BGG65470 BPZ65470:BQC65470 BZV65470:BZY65470 CJR65470:CJU65470 CTN65470:CTQ65470 DDJ65470:DDM65470 DNF65470:DNI65470 DXB65470:DXE65470 EGX65470:EHA65470 EQT65470:EQW65470 FAP65470:FAS65470 FKL65470:FKO65470 FUH65470:FUK65470 GED65470:GEG65470 GNZ65470:GOC65470 GXV65470:GXY65470 HHR65470:HHU65470 HRN65470:HRQ65470 IBJ65470:IBM65470 ILF65470:ILI65470 IVB65470:IVE65470 JEX65470:JFA65470 JOT65470:JOW65470 JYP65470:JYS65470 KIL65470:KIO65470 KSH65470:KSK65470 LCD65470:LCG65470 LLZ65470:LMC65470 LVV65470:LVY65470 MFR65470:MFU65470 MPN65470:MPQ65470 MZJ65470:MZM65470 NJF65470:NJI65470 NTB65470:NTE65470 OCX65470:ODA65470 OMT65470:OMW65470 OWP65470:OWS65470 PGL65470:PGO65470 PQH65470:PQK65470 QAD65470:QAG65470 QJZ65470:QKC65470 QTV65470:QTY65470 RDR65470:RDU65470 RNN65470:RNQ65470 RXJ65470:RXM65470 SHF65470:SHI65470 SRB65470:SRE65470 TAX65470:TBA65470 TKT65470:TKW65470 TUP65470:TUS65470 UEL65470:UEO65470 UOH65470:UOK65470 UYD65470:UYG65470 VHZ65470:VIC65470 VRV65470:VRY65470 WBR65470:WBU65470 WLN65470:WLQ65470 WVJ65470:WVM65470 IX131006:JA131006 ST131006:SW131006 ACP131006:ACS131006 AML131006:AMO131006 AWH131006:AWK131006 BGD131006:BGG131006 BPZ131006:BQC131006 BZV131006:BZY131006 CJR131006:CJU131006 CTN131006:CTQ131006 DDJ131006:DDM131006 DNF131006:DNI131006 DXB131006:DXE131006 EGX131006:EHA131006 EQT131006:EQW131006 FAP131006:FAS131006 FKL131006:FKO131006 FUH131006:FUK131006 GED131006:GEG131006 GNZ131006:GOC131006 GXV131006:GXY131006 HHR131006:HHU131006 HRN131006:HRQ131006 IBJ131006:IBM131006 ILF131006:ILI131006 IVB131006:IVE131006 JEX131006:JFA131006 JOT131006:JOW131006 JYP131006:JYS131006 KIL131006:KIO131006 KSH131006:KSK131006 LCD131006:LCG131006 LLZ131006:LMC131006 LVV131006:LVY131006 MFR131006:MFU131006 MPN131006:MPQ131006 MZJ131006:MZM131006 NJF131006:NJI131006 NTB131006:NTE131006 OCX131006:ODA131006 OMT131006:OMW131006 OWP131006:OWS131006 PGL131006:PGO131006 PQH131006:PQK131006 QAD131006:QAG131006 QJZ131006:QKC131006 QTV131006:QTY131006 RDR131006:RDU131006 RNN131006:RNQ131006 RXJ131006:RXM131006 SHF131006:SHI131006 SRB131006:SRE131006 TAX131006:TBA131006 TKT131006:TKW131006 TUP131006:TUS131006 UEL131006:UEO131006 UOH131006:UOK131006 UYD131006:UYG131006 VHZ131006:VIC131006 VRV131006:VRY131006 WBR131006:WBU131006 WLN131006:WLQ131006 WVJ131006:WVM131006 IX196542:JA196542 ST196542:SW196542 ACP196542:ACS196542 AML196542:AMO196542 AWH196542:AWK196542 BGD196542:BGG196542 BPZ196542:BQC196542 BZV196542:BZY196542 CJR196542:CJU196542 CTN196542:CTQ196542 DDJ196542:DDM196542 DNF196542:DNI196542 DXB196542:DXE196542 EGX196542:EHA196542 EQT196542:EQW196542 FAP196542:FAS196542 FKL196542:FKO196542 FUH196542:FUK196542 GED196542:GEG196542 GNZ196542:GOC196542 GXV196542:GXY196542 HHR196542:HHU196542 HRN196542:HRQ196542 IBJ196542:IBM196542 ILF196542:ILI196542 IVB196542:IVE196542 JEX196542:JFA196542 JOT196542:JOW196542 JYP196542:JYS196542 KIL196542:KIO196542 KSH196542:KSK196542 LCD196542:LCG196542 LLZ196542:LMC196542 LVV196542:LVY196542 MFR196542:MFU196542 MPN196542:MPQ196542 MZJ196542:MZM196542 NJF196542:NJI196542 NTB196542:NTE196542 OCX196542:ODA196542 OMT196542:OMW196542 OWP196542:OWS196542 PGL196542:PGO196542 PQH196542:PQK196542 QAD196542:QAG196542 QJZ196542:QKC196542 QTV196542:QTY196542 RDR196542:RDU196542 RNN196542:RNQ196542 RXJ196542:RXM196542 SHF196542:SHI196542 SRB196542:SRE196542 TAX196542:TBA196542 TKT196542:TKW196542 TUP196542:TUS196542 UEL196542:UEO196542 UOH196542:UOK196542 UYD196542:UYG196542 VHZ196542:VIC196542 VRV196542:VRY196542 WBR196542:WBU196542 WLN196542:WLQ196542 WVJ196542:WVM196542 IX262078:JA262078 ST262078:SW262078 ACP262078:ACS262078 AML262078:AMO262078 AWH262078:AWK262078 BGD262078:BGG262078 BPZ262078:BQC262078 BZV262078:BZY262078 CJR262078:CJU262078 CTN262078:CTQ262078 DDJ262078:DDM262078 DNF262078:DNI262078 DXB262078:DXE262078 EGX262078:EHA262078 EQT262078:EQW262078 FAP262078:FAS262078 FKL262078:FKO262078 FUH262078:FUK262078 GED262078:GEG262078 GNZ262078:GOC262078 GXV262078:GXY262078 HHR262078:HHU262078 HRN262078:HRQ262078 IBJ262078:IBM262078 ILF262078:ILI262078 IVB262078:IVE262078 JEX262078:JFA262078 JOT262078:JOW262078 JYP262078:JYS262078 KIL262078:KIO262078 KSH262078:KSK262078 LCD262078:LCG262078 LLZ262078:LMC262078 LVV262078:LVY262078 MFR262078:MFU262078 MPN262078:MPQ262078 MZJ262078:MZM262078 NJF262078:NJI262078 NTB262078:NTE262078 OCX262078:ODA262078 OMT262078:OMW262078 OWP262078:OWS262078 PGL262078:PGO262078 PQH262078:PQK262078 QAD262078:QAG262078 QJZ262078:QKC262078 QTV262078:QTY262078 RDR262078:RDU262078 RNN262078:RNQ262078 RXJ262078:RXM262078 SHF262078:SHI262078 SRB262078:SRE262078 TAX262078:TBA262078 TKT262078:TKW262078 TUP262078:TUS262078 UEL262078:UEO262078 UOH262078:UOK262078 UYD262078:UYG262078 VHZ262078:VIC262078 VRV262078:VRY262078 WBR262078:WBU262078 WLN262078:WLQ262078 WVJ262078:WVM262078 IX327614:JA327614 ST327614:SW327614 ACP327614:ACS327614 AML327614:AMO327614 AWH327614:AWK327614 BGD327614:BGG327614 BPZ327614:BQC327614 BZV327614:BZY327614 CJR327614:CJU327614 CTN327614:CTQ327614 DDJ327614:DDM327614 DNF327614:DNI327614 DXB327614:DXE327614 EGX327614:EHA327614 EQT327614:EQW327614 FAP327614:FAS327614 FKL327614:FKO327614 FUH327614:FUK327614 GED327614:GEG327614 GNZ327614:GOC327614 GXV327614:GXY327614 HHR327614:HHU327614 HRN327614:HRQ327614 IBJ327614:IBM327614 ILF327614:ILI327614 IVB327614:IVE327614 JEX327614:JFA327614 JOT327614:JOW327614 JYP327614:JYS327614 KIL327614:KIO327614 KSH327614:KSK327614 LCD327614:LCG327614 LLZ327614:LMC327614 LVV327614:LVY327614 MFR327614:MFU327614 MPN327614:MPQ327614 MZJ327614:MZM327614 NJF327614:NJI327614 NTB327614:NTE327614 OCX327614:ODA327614 OMT327614:OMW327614 OWP327614:OWS327614 PGL327614:PGO327614 PQH327614:PQK327614 QAD327614:QAG327614 QJZ327614:QKC327614 QTV327614:QTY327614 RDR327614:RDU327614 RNN327614:RNQ327614 RXJ327614:RXM327614 SHF327614:SHI327614 SRB327614:SRE327614 TAX327614:TBA327614 TKT327614:TKW327614 TUP327614:TUS327614 UEL327614:UEO327614 UOH327614:UOK327614 UYD327614:UYG327614 VHZ327614:VIC327614 VRV327614:VRY327614 WBR327614:WBU327614 WLN327614:WLQ327614 WVJ327614:WVM327614 IX393150:JA393150 ST393150:SW393150 ACP393150:ACS393150 AML393150:AMO393150 AWH393150:AWK393150 BGD393150:BGG393150 BPZ393150:BQC393150 BZV393150:BZY393150 CJR393150:CJU393150 CTN393150:CTQ393150 DDJ393150:DDM393150 DNF393150:DNI393150 DXB393150:DXE393150 EGX393150:EHA393150 EQT393150:EQW393150 FAP393150:FAS393150 FKL393150:FKO393150 FUH393150:FUK393150 GED393150:GEG393150 GNZ393150:GOC393150 GXV393150:GXY393150 HHR393150:HHU393150 HRN393150:HRQ393150 IBJ393150:IBM393150 ILF393150:ILI393150 IVB393150:IVE393150 JEX393150:JFA393150 JOT393150:JOW393150 JYP393150:JYS393150 KIL393150:KIO393150 KSH393150:KSK393150 LCD393150:LCG393150 LLZ393150:LMC393150 LVV393150:LVY393150 MFR393150:MFU393150 MPN393150:MPQ393150 MZJ393150:MZM393150 NJF393150:NJI393150 NTB393150:NTE393150 OCX393150:ODA393150 OMT393150:OMW393150 OWP393150:OWS393150 PGL393150:PGO393150 PQH393150:PQK393150 QAD393150:QAG393150 QJZ393150:QKC393150 QTV393150:QTY393150 RDR393150:RDU393150 RNN393150:RNQ393150 RXJ393150:RXM393150 SHF393150:SHI393150 SRB393150:SRE393150 TAX393150:TBA393150 TKT393150:TKW393150 TUP393150:TUS393150 UEL393150:UEO393150 UOH393150:UOK393150 UYD393150:UYG393150 VHZ393150:VIC393150 VRV393150:VRY393150 WBR393150:WBU393150 WLN393150:WLQ393150 WVJ393150:WVM393150 IX458686:JA458686 ST458686:SW458686 ACP458686:ACS458686 AML458686:AMO458686 AWH458686:AWK458686 BGD458686:BGG458686 BPZ458686:BQC458686 BZV458686:BZY458686 CJR458686:CJU458686 CTN458686:CTQ458686 DDJ458686:DDM458686 DNF458686:DNI458686 DXB458686:DXE458686 EGX458686:EHA458686 EQT458686:EQW458686 FAP458686:FAS458686 FKL458686:FKO458686 FUH458686:FUK458686 GED458686:GEG458686 GNZ458686:GOC458686 GXV458686:GXY458686 HHR458686:HHU458686 HRN458686:HRQ458686 IBJ458686:IBM458686 ILF458686:ILI458686 IVB458686:IVE458686 JEX458686:JFA458686 JOT458686:JOW458686 JYP458686:JYS458686 KIL458686:KIO458686 KSH458686:KSK458686 LCD458686:LCG458686 LLZ458686:LMC458686 LVV458686:LVY458686 MFR458686:MFU458686 MPN458686:MPQ458686 MZJ458686:MZM458686 NJF458686:NJI458686 NTB458686:NTE458686 OCX458686:ODA458686 OMT458686:OMW458686 OWP458686:OWS458686 PGL458686:PGO458686 PQH458686:PQK458686 QAD458686:QAG458686 QJZ458686:QKC458686 QTV458686:QTY458686 RDR458686:RDU458686 RNN458686:RNQ458686 RXJ458686:RXM458686 SHF458686:SHI458686 SRB458686:SRE458686 TAX458686:TBA458686 TKT458686:TKW458686 TUP458686:TUS458686 UEL458686:UEO458686 UOH458686:UOK458686 UYD458686:UYG458686 VHZ458686:VIC458686 VRV458686:VRY458686 WBR458686:WBU458686 WLN458686:WLQ458686 WVJ458686:WVM458686 IX524222:JA524222 ST524222:SW524222 ACP524222:ACS524222 AML524222:AMO524222 AWH524222:AWK524222 BGD524222:BGG524222 BPZ524222:BQC524222 BZV524222:BZY524222 CJR524222:CJU524222 CTN524222:CTQ524222 DDJ524222:DDM524222 DNF524222:DNI524222 DXB524222:DXE524222 EGX524222:EHA524222 EQT524222:EQW524222 FAP524222:FAS524222 FKL524222:FKO524222 FUH524222:FUK524222 GED524222:GEG524222 GNZ524222:GOC524222 GXV524222:GXY524222 HHR524222:HHU524222 HRN524222:HRQ524222 IBJ524222:IBM524222 ILF524222:ILI524222 IVB524222:IVE524222 JEX524222:JFA524222 JOT524222:JOW524222 JYP524222:JYS524222 KIL524222:KIO524222 KSH524222:KSK524222 LCD524222:LCG524222 LLZ524222:LMC524222 LVV524222:LVY524222 MFR524222:MFU524222 MPN524222:MPQ524222 MZJ524222:MZM524222 NJF524222:NJI524222 NTB524222:NTE524222 OCX524222:ODA524222 OMT524222:OMW524222 OWP524222:OWS524222 PGL524222:PGO524222 PQH524222:PQK524222 QAD524222:QAG524222 QJZ524222:QKC524222 QTV524222:QTY524222 RDR524222:RDU524222 RNN524222:RNQ524222 RXJ524222:RXM524222 SHF524222:SHI524222 SRB524222:SRE524222 TAX524222:TBA524222 TKT524222:TKW524222 TUP524222:TUS524222 UEL524222:UEO524222 UOH524222:UOK524222 UYD524222:UYG524222 VHZ524222:VIC524222 VRV524222:VRY524222 WBR524222:WBU524222 WLN524222:WLQ524222 WVJ524222:WVM524222 IX589758:JA589758 ST589758:SW589758 ACP589758:ACS589758 AML589758:AMO589758 AWH589758:AWK589758 BGD589758:BGG589758 BPZ589758:BQC589758 BZV589758:BZY589758 CJR589758:CJU589758 CTN589758:CTQ589758 DDJ589758:DDM589758 DNF589758:DNI589758 DXB589758:DXE589758 EGX589758:EHA589758 EQT589758:EQW589758 FAP589758:FAS589758 FKL589758:FKO589758 FUH589758:FUK589758 GED589758:GEG589758 GNZ589758:GOC589758 GXV589758:GXY589758 HHR589758:HHU589758 HRN589758:HRQ589758 IBJ589758:IBM589758 ILF589758:ILI589758 IVB589758:IVE589758 JEX589758:JFA589758 JOT589758:JOW589758 JYP589758:JYS589758 KIL589758:KIO589758 KSH589758:KSK589758 LCD589758:LCG589758 LLZ589758:LMC589758 LVV589758:LVY589758 MFR589758:MFU589758 MPN589758:MPQ589758 MZJ589758:MZM589758 NJF589758:NJI589758 NTB589758:NTE589758 OCX589758:ODA589758 OMT589758:OMW589758 OWP589758:OWS589758 PGL589758:PGO589758 PQH589758:PQK589758 QAD589758:QAG589758 QJZ589758:QKC589758 QTV589758:QTY589758 RDR589758:RDU589758 RNN589758:RNQ589758 RXJ589758:RXM589758 SHF589758:SHI589758 SRB589758:SRE589758 TAX589758:TBA589758 TKT589758:TKW589758 TUP589758:TUS589758 UEL589758:UEO589758 UOH589758:UOK589758 UYD589758:UYG589758 VHZ589758:VIC589758 VRV589758:VRY589758 WBR589758:WBU589758 WLN589758:WLQ589758 WVJ589758:WVM589758 IX655294:JA655294 ST655294:SW655294 ACP655294:ACS655294 AML655294:AMO655294 AWH655294:AWK655294 BGD655294:BGG655294 BPZ655294:BQC655294 BZV655294:BZY655294 CJR655294:CJU655294 CTN655294:CTQ655294 DDJ655294:DDM655294 DNF655294:DNI655294 DXB655294:DXE655294 EGX655294:EHA655294 EQT655294:EQW655294 FAP655294:FAS655294 FKL655294:FKO655294 FUH655294:FUK655294 GED655294:GEG655294 GNZ655294:GOC655294 GXV655294:GXY655294 HHR655294:HHU655294 HRN655294:HRQ655294 IBJ655294:IBM655294 ILF655294:ILI655294 IVB655294:IVE655294 JEX655294:JFA655294 JOT655294:JOW655294 JYP655294:JYS655294 KIL655294:KIO655294 KSH655294:KSK655294 LCD655294:LCG655294 LLZ655294:LMC655294 LVV655294:LVY655294 MFR655294:MFU655294 MPN655294:MPQ655294 MZJ655294:MZM655294 NJF655294:NJI655294 NTB655294:NTE655294 OCX655294:ODA655294 OMT655294:OMW655294 OWP655294:OWS655294 PGL655294:PGO655294 PQH655294:PQK655294 QAD655294:QAG655294 QJZ655294:QKC655294 QTV655294:QTY655294 RDR655294:RDU655294 RNN655294:RNQ655294 RXJ655294:RXM655294 SHF655294:SHI655294 SRB655294:SRE655294 TAX655294:TBA655294 TKT655294:TKW655294 TUP655294:TUS655294 UEL655294:UEO655294 UOH655294:UOK655294 UYD655294:UYG655294 VHZ655294:VIC655294 VRV655294:VRY655294 WBR655294:WBU655294 WLN655294:WLQ655294 WVJ655294:WVM655294 IX720830:JA720830 ST720830:SW720830 ACP720830:ACS720830 AML720830:AMO720830 AWH720830:AWK720830 BGD720830:BGG720830 BPZ720830:BQC720830 BZV720830:BZY720830 CJR720830:CJU720830 CTN720830:CTQ720830 DDJ720830:DDM720830 DNF720830:DNI720830 DXB720830:DXE720830 EGX720830:EHA720830 EQT720830:EQW720830 FAP720830:FAS720830 FKL720830:FKO720830 FUH720830:FUK720830 GED720830:GEG720830 GNZ720830:GOC720830 GXV720830:GXY720830 HHR720830:HHU720830 HRN720830:HRQ720830 IBJ720830:IBM720830 ILF720830:ILI720830 IVB720830:IVE720830 JEX720830:JFA720830 JOT720830:JOW720830 JYP720830:JYS720830 KIL720830:KIO720830 KSH720830:KSK720830 LCD720830:LCG720830 LLZ720830:LMC720830 LVV720830:LVY720830 MFR720830:MFU720830 MPN720830:MPQ720830 MZJ720830:MZM720830 NJF720830:NJI720830 NTB720830:NTE720830 OCX720830:ODA720830 OMT720830:OMW720830 OWP720830:OWS720830 PGL720830:PGO720830 PQH720830:PQK720830 QAD720830:QAG720830 QJZ720830:QKC720830 QTV720830:QTY720830 RDR720830:RDU720830 RNN720830:RNQ720830 RXJ720830:RXM720830 SHF720830:SHI720830 SRB720830:SRE720830 TAX720830:TBA720830 TKT720830:TKW720830 TUP720830:TUS720830 UEL720830:UEO720830 UOH720830:UOK720830 UYD720830:UYG720830 VHZ720830:VIC720830 VRV720830:VRY720830 WBR720830:WBU720830 WLN720830:WLQ720830 WVJ720830:WVM720830 IX786366:JA786366 ST786366:SW786366 ACP786366:ACS786366 AML786366:AMO786366 AWH786366:AWK786366 BGD786366:BGG786366 BPZ786366:BQC786366 BZV786366:BZY786366 CJR786366:CJU786366 CTN786366:CTQ786366 DDJ786366:DDM786366 DNF786366:DNI786366 DXB786366:DXE786366 EGX786366:EHA786366 EQT786366:EQW786366 FAP786366:FAS786366 FKL786366:FKO786366 FUH786366:FUK786366 GED786366:GEG786366 GNZ786366:GOC786366 GXV786366:GXY786366 HHR786366:HHU786366 HRN786366:HRQ786366 IBJ786366:IBM786366 ILF786366:ILI786366 IVB786366:IVE786366 JEX786366:JFA786366 JOT786366:JOW786366 JYP786366:JYS786366 KIL786366:KIO786366 KSH786366:KSK786366 LCD786366:LCG786366 LLZ786366:LMC786366 LVV786366:LVY786366 MFR786366:MFU786366 MPN786366:MPQ786366 MZJ786366:MZM786366 NJF786366:NJI786366 NTB786366:NTE786366 OCX786366:ODA786366 OMT786366:OMW786366 OWP786366:OWS786366 PGL786366:PGO786366 PQH786366:PQK786366 QAD786366:QAG786366 QJZ786366:QKC786366 QTV786366:QTY786366 RDR786366:RDU786366 RNN786366:RNQ786366 RXJ786366:RXM786366 SHF786366:SHI786366 SRB786366:SRE786366 TAX786366:TBA786366 TKT786366:TKW786366 TUP786366:TUS786366 UEL786366:UEO786366 UOH786366:UOK786366 UYD786366:UYG786366 VHZ786366:VIC786366 VRV786366:VRY786366 WBR786366:WBU786366 WLN786366:WLQ786366 WVJ786366:WVM786366 IX851902:JA851902 ST851902:SW851902 ACP851902:ACS851902 AML851902:AMO851902 AWH851902:AWK851902 BGD851902:BGG851902 BPZ851902:BQC851902 BZV851902:BZY851902 CJR851902:CJU851902 CTN851902:CTQ851902 DDJ851902:DDM851902 DNF851902:DNI851902 DXB851902:DXE851902 EGX851902:EHA851902 EQT851902:EQW851902 FAP851902:FAS851902 FKL851902:FKO851902 FUH851902:FUK851902 GED851902:GEG851902 GNZ851902:GOC851902 GXV851902:GXY851902 HHR851902:HHU851902 HRN851902:HRQ851902 IBJ851902:IBM851902 ILF851902:ILI851902 IVB851902:IVE851902 JEX851902:JFA851902 JOT851902:JOW851902 JYP851902:JYS851902 KIL851902:KIO851902 KSH851902:KSK851902 LCD851902:LCG851902 LLZ851902:LMC851902 LVV851902:LVY851902 MFR851902:MFU851902 MPN851902:MPQ851902 MZJ851902:MZM851902 NJF851902:NJI851902 NTB851902:NTE851902 OCX851902:ODA851902 OMT851902:OMW851902 OWP851902:OWS851902 PGL851902:PGO851902 PQH851902:PQK851902 QAD851902:QAG851902 QJZ851902:QKC851902 QTV851902:QTY851902 RDR851902:RDU851902 RNN851902:RNQ851902 RXJ851902:RXM851902 SHF851902:SHI851902 SRB851902:SRE851902 TAX851902:TBA851902 TKT851902:TKW851902 TUP851902:TUS851902 UEL851902:UEO851902 UOH851902:UOK851902 UYD851902:UYG851902 VHZ851902:VIC851902 VRV851902:VRY851902 WBR851902:WBU851902 WLN851902:WLQ851902 WVJ851902:WVM851902 IX917438:JA917438 ST917438:SW917438 ACP917438:ACS917438 AML917438:AMO917438 AWH917438:AWK917438 BGD917438:BGG917438 BPZ917438:BQC917438 BZV917438:BZY917438 CJR917438:CJU917438 CTN917438:CTQ917438 DDJ917438:DDM917438 DNF917438:DNI917438 DXB917438:DXE917438 EGX917438:EHA917438 EQT917438:EQW917438 FAP917438:FAS917438 FKL917438:FKO917438 FUH917438:FUK917438 GED917438:GEG917438 GNZ917438:GOC917438 GXV917438:GXY917438 HHR917438:HHU917438 HRN917438:HRQ917438 IBJ917438:IBM917438 ILF917438:ILI917438 IVB917438:IVE917438 JEX917438:JFA917438 JOT917438:JOW917438 JYP917438:JYS917438 KIL917438:KIO917438 KSH917438:KSK917438 LCD917438:LCG917438 LLZ917438:LMC917438 LVV917438:LVY917438 MFR917438:MFU917438 MPN917438:MPQ917438 MZJ917438:MZM917438 NJF917438:NJI917438 NTB917438:NTE917438 OCX917438:ODA917438 OMT917438:OMW917438 OWP917438:OWS917438 PGL917438:PGO917438 PQH917438:PQK917438 QAD917438:QAG917438 QJZ917438:QKC917438 QTV917438:QTY917438 RDR917438:RDU917438 RNN917438:RNQ917438 RXJ917438:RXM917438 SHF917438:SHI917438 SRB917438:SRE917438 TAX917438:TBA917438 TKT917438:TKW917438 TUP917438:TUS917438 UEL917438:UEO917438 UOH917438:UOK917438 UYD917438:UYG917438 VHZ917438:VIC917438 VRV917438:VRY917438 WBR917438:WBU917438 WLN917438:WLQ917438 WVJ917438:WVM917438 IX982974:JA982974 ST982974:SW982974 ACP982974:ACS982974 AML982974:AMO982974 AWH982974:AWK982974 BGD982974:BGG982974 BPZ982974:BQC982974 BZV982974:BZY982974 CJR982974:CJU982974 CTN982974:CTQ982974 DDJ982974:DDM982974 DNF982974:DNI982974 DXB982974:DXE982974 EGX982974:EHA982974 EQT982974:EQW982974 FAP982974:FAS982974 FKL982974:FKO982974 FUH982974:FUK982974 GED982974:GEG982974 GNZ982974:GOC982974 GXV982974:GXY982974 HHR982974:HHU982974 HRN982974:HRQ982974 IBJ982974:IBM982974 ILF982974:ILI982974 IVB982974:IVE982974 JEX982974:JFA982974 JOT982974:JOW982974 JYP982974:JYS982974 KIL982974:KIO982974 KSH982974:KSK982974 LCD982974:LCG982974 LLZ982974:LMC982974 LVV982974:LVY982974 MFR982974:MFU982974 MPN982974:MPQ982974 MZJ982974:MZM982974 NJF982974:NJI982974 NTB982974:NTE982974 OCX982974:ODA982974 OMT982974:OMW982974 OWP982974:OWS982974 PGL982974:PGO982974 PQH982974:PQK982974 QAD982974:QAG982974 QJZ982974:QKC982974 QTV982974:QTY982974 RDR982974:RDU982974 RNN982974:RNQ982974 RXJ982974:RXM982974 SHF982974:SHI982974 SRB982974:SRE982974 TAX982974:TBA982974 TKT982974:TKW982974 TUP982974:TUS982974 UEL982974:UEO982974 UOH982974:UOK982974 UYD982974:UYG982974 VHZ982974:VIC982974 VRV982974:VRY982974 WBR982974:WBU982974 WLN982974:WLQ982974 WVJ982974:WVM982974 IX65479:JA65480 ST65479:SW65480 ACP65479:ACS65480 AML65479:AMO65480 AWH65479:AWK65480 BGD65479:BGG65480 BPZ65479:BQC65480 BZV65479:BZY65480 CJR65479:CJU65480 CTN65479:CTQ65480 DDJ65479:DDM65480 DNF65479:DNI65480 DXB65479:DXE65480 EGX65479:EHA65480 EQT65479:EQW65480 FAP65479:FAS65480 FKL65479:FKO65480 FUH65479:FUK65480 GED65479:GEG65480 GNZ65479:GOC65480 GXV65479:GXY65480 HHR65479:HHU65480 HRN65479:HRQ65480 IBJ65479:IBM65480 ILF65479:ILI65480 IVB65479:IVE65480 JEX65479:JFA65480 JOT65479:JOW65480 JYP65479:JYS65480 KIL65479:KIO65480 KSH65479:KSK65480 LCD65479:LCG65480 LLZ65479:LMC65480 LVV65479:LVY65480 MFR65479:MFU65480 MPN65479:MPQ65480 MZJ65479:MZM65480 NJF65479:NJI65480 NTB65479:NTE65480 OCX65479:ODA65480 OMT65479:OMW65480 OWP65479:OWS65480 PGL65479:PGO65480 PQH65479:PQK65480 QAD65479:QAG65480 QJZ65479:QKC65480 QTV65479:QTY65480 RDR65479:RDU65480 RNN65479:RNQ65480 RXJ65479:RXM65480 SHF65479:SHI65480 SRB65479:SRE65480 TAX65479:TBA65480 TKT65479:TKW65480 TUP65479:TUS65480 UEL65479:UEO65480 UOH65479:UOK65480 UYD65479:UYG65480 VHZ65479:VIC65480 VRV65479:VRY65480 WBR65479:WBU65480 WLN65479:WLQ65480 WVJ65479:WVM65480 IX131015:JA131016 ST131015:SW131016 ACP131015:ACS131016 AML131015:AMO131016 AWH131015:AWK131016 BGD131015:BGG131016 BPZ131015:BQC131016 BZV131015:BZY131016 CJR131015:CJU131016 CTN131015:CTQ131016 DDJ131015:DDM131016 DNF131015:DNI131016 DXB131015:DXE131016 EGX131015:EHA131016 EQT131015:EQW131016 FAP131015:FAS131016 FKL131015:FKO131016 FUH131015:FUK131016 GED131015:GEG131016 GNZ131015:GOC131016 GXV131015:GXY131016 HHR131015:HHU131016 HRN131015:HRQ131016 IBJ131015:IBM131016 ILF131015:ILI131016 IVB131015:IVE131016 JEX131015:JFA131016 JOT131015:JOW131016 JYP131015:JYS131016 KIL131015:KIO131016 KSH131015:KSK131016 LCD131015:LCG131016 LLZ131015:LMC131016 LVV131015:LVY131016 MFR131015:MFU131016 MPN131015:MPQ131016 MZJ131015:MZM131016 NJF131015:NJI131016 NTB131015:NTE131016 OCX131015:ODA131016 OMT131015:OMW131016 OWP131015:OWS131016 PGL131015:PGO131016 PQH131015:PQK131016 QAD131015:QAG131016 QJZ131015:QKC131016 QTV131015:QTY131016 RDR131015:RDU131016 RNN131015:RNQ131016 RXJ131015:RXM131016 SHF131015:SHI131016 SRB131015:SRE131016 TAX131015:TBA131016 TKT131015:TKW131016 TUP131015:TUS131016 UEL131015:UEO131016 UOH131015:UOK131016 UYD131015:UYG131016 VHZ131015:VIC131016 VRV131015:VRY131016 WBR131015:WBU131016 WLN131015:WLQ131016 WVJ131015:WVM131016 IX196551:JA196552 ST196551:SW196552 ACP196551:ACS196552 AML196551:AMO196552 AWH196551:AWK196552 BGD196551:BGG196552 BPZ196551:BQC196552 BZV196551:BZY196552 CJR196551:CJU196552 CTN196551:CTQ196552 DDJ196551:DDM196552 DNF196551:DNI196552 DXB196551:DXE196552 EGX196551:EHA196552 EQT196551:EQW196552 FAP196551:FAS196552 FKL196551:FKO196552 FUH196551:FUK196552 GED196551:GEG196552 GNZ196551:GOC196552 GXV196551:GXY196552 HHR196551:HHU196552 HRN196551:HRQ196552 IBJ196551:IBM196552 ILF196551:ILI196552 IVB196551:IVE196552 JEX196551:JFA196552 JOT196551:JOW196552 JYP196551:JYS196552 KIL196551:KIO196552 KSH196551:KSK196552 LCD196551:LCG196552 LLZ196551:LMC196552 LVV196551:LVY196552 MFR196551:MFU196552 MPN196551:MPQ196552 MZJ196551:MZM196552 NJF196551:NJI196552 NTB196551:NTE196552 OCX196551:ODA196552 OMT196551:OMW196552 OWP196551:OWS196552 PGL196551:PGO196552 PQH196551:PQK196552 QAD196551:QAG196552 QJZ196551:QKC196552 QTV196551:QTY196552 RDR196551:RDU196552 RNN196551:RNQ196552 RXJ196551:RXM196552 SHF196551:SHI196552 SRB196551:SRE196552 TAX196551:TBA196552 TKT196551:TKW196552 TUP196551:TUS196552 UEL196551:UEO196552 UOH196551:UOK196552 UYD196551:UYG196552 VHZ196551:VIC196552 VRV196551:VRY196552 WBR196551:WBU196552 WLN196551:WLQ196552 WVJ196551:WVM196552 IX262087:JA262088 ST262087:SW262088 ACP262087:ACS262088 AML262087:AMO262088 AWH262087:AWK262088 BGD262087:BGG262088 BPZ262087:BQC262088 BZV262087:BZY262088 CJR262087:CJU262088 CTN262087:CTQ262088 DDJ262087:DDM262088 DNF262087:DNI262088 DXB262087:DXE262088 EGX262087:EHA262088 EQT262087:EQW262088 FAP262087:FAS262088 FKL262087:FKO262088 FUH262087:FUK262088 GED262087:GEG262088 GNZ262087:GOC262088 GXV262087:GXY262088 HHR262087:HHU262088 HRN262087:HRQ262088 IBJ262087:IBM262088 ILF262087:ILI262088 IVB262087:IVE262088 JEX262087:JFA262088 JOT262087:JOW262088 JYP262087:JYS262088 KIL262087:KIO262088 KSH262087:KSK262088 LCD262087:LCG262088 LLZ262087:LMC262088 LVV262087:LVY262088 MFR262087:MFU262088 MPN262087:MPQ262088 MZJ262087:MZM262088 NJF262087:NJI262088 NTB262087:NTE262088 OCX262087:ODA262088 OMT262087:OMW262088 OWP262087:OWS262088 PGL262087:PGO262088 PQH262087:PQK262088 QAD262087:QAG262088 QJZ262087:QKC262088 QTV262087:QTY262088 RDR262087:RDU262088 RNN262087:RNQ262088 RXJ262087:RXM262088 SHF262087:SHI262088 SRB262087:SRE262088 TAX262087:TBA262088 TKT262087:TKW262088 TUP262087:TUS262088 UEL262087:UEO262088 UOH262087:UOK262088 UYD262087:UYG262088 VHZ262087:VIC262088 VRV262087:VRY262088 WBR262087:WBU262088 WLN262087:WLQ262088 WVJ262087:WVM262088 IX327623:JA327624 ST327623:SW327624 ACP327623:ACS327624 AML327623:AMO327624 AWH327623:AWK327624 BGD327623:BGG327624 BPZ327623:BQC327624 BZV327623:BZY327624 CJR327623:CJU327624 CTN327623:CTQ327624 DDJ327623:DDM327624 DNF327623:DNI327624 DXB327623:DXE327624 EGX327623:EHA327624 EQT327623:EQW327624 FAP327623:FAS327624 FKL327623:FKO327624 FUH327623:FUK327624 GED327623:GEG327624 GNZ327623:GOC327624 GXV327623:GXY327624 HHR327623:HHU327624 HRN327623:HRQ327624 IBJ327623:IBM327624 ILF327623:ILI327624 IVB327623:IVE327624 JEX327623:JFA327624 JOT327623:JOW327624 JYP327623:JYS327624 KIL327623:KIO327624 KSH327623:KSK327624 LCD327623:LCG327624 LLZ327623:LMC327624 LVV327623:LVY327624 MFR327623:MFU327624 MPN327623:MPQ327624 MZJ327623:MZM327624 NJF327623:NJI327624 NTB327623:NTE327624 OCX327623:ODA327624 OMT327623:OMW327624 OWP327623:OWS327624 PGL327623:PGO327624 PQH327623:PQK327624 QAD327623:QAG327624 QJZ327623:QKC327624 QTV327623:QTY327624 RDR327623:RDU327624 RNN327623:RNQ327624 RXJ327623:RXM327624 SHF327623:SHI327624 SRB327623:SRE327624 TAX327623:TBA327624 TKT327623:TKW327624 TUP327623:TUS327624 UEL327623:UEO327624 UOH327623:UOK327624 UYD327623:UYG327624 VHZ327623:VIC327624 VRV327623:VRY327624 WBR327623:WBU327624 WLN327623:WLQ327624 WVJ327623:WVM327624 IX393159:JA393160 ST393159:SW393160 ACP393159:ACS393160 AML393159:AMO393160 AWH393159:AWK393160 BGD393159:BGG393160 BPZ393159:BQC393160 BZV393159:BZY393160 CJR393159:CJU393160 CTN393159:CTQ393160 DDJ393159:DDM393160 DNF393159:DNI393160 DXB393159:DXE393160 EGX393159:EHA393160 EQT393159:EQW393160 FAP393159:FAS393160 FKL393159:FKO393160 FUH393159:FUK393160 GED393159:GEG393160 GNZ393159:GOC393160 GXV393159:GXY393160 HHR393159:HHU393160 HRN393159:HRQ393160 IBJ393159:IBM393160 ILF393159:ILI393160 IVB393159:IVE393160 JEX393159:JFA393160 JOT393159:JOW393160 JYP393159:JYS393160 KIL393159:KIO393160 KSH393159:KSK393160 LCD393159:LCG393160 LLZ393159:LMC393160 LVV393159:LVY393160 MFR393159:MFU393160 MPN393159:MPQ393160 MZJ393159:MZM393160 NJF393159:NJI393160 NTB393159:NTE393160 OCX393159:ODA393160 OMT393159:OMW393160 OWP393159:OWS393160 PGL393159:PGO393160 PQH393159:PQK393160 QAD393159:QAG393160 QJZ393159:QKC393160 QTV393159:QTY393160 RDR393159:RDU393160 RNN393159:RNQ393160 RXJ393159:RXM393160 SHF393159:SHI393160 SRB393159:SRE393160 TAX393159:TBA393160 TKT393159:TKW393160 TUP393159:TUS393160 UEL393159:UEO393160 UOH393159:UOK393160 UYD393159:UYG393160 VHZ393159:VIC393160 VRV393159:VRY393160 WBR393159:WBU393160 WLN393159:WLQ393160 WVJ393159:WVM393160 IX458695:JA458696 ST458695:SW458696 ACP458695:ACS458696 AML458695:AMO458696 AWH458695:AWK458696 BGD458695:BGG458696 BPZ458695:BQC458696 BZV458695:BZY458696 CJR458695:CJU458696 CTN458695:CTQ458696 DDJ458695:DDM458696 DNF458695:DNI458696 DXB458695:DXE458696 EGX458695:EHA458696 EQT458695:EQW458696 FAP458695:FAS458696 FKL458695:FKO458696 FUH458695:FUK458696 GED458695:GEG458696 GNZ458695:GOC458696 GXV458695:GXY458696 HHR458695:HHU458696 HRN458695:HRQ458696 IBJ458695:IBM458696 ILF458695:ILI458696 IVB458695:IVE458696 JEX458695:JFA458696 JOT458695:JOW458696 JYP458695:JYS458696 KIL458695:KIO458696 KSH458695:KSK458696 LCD458695:LCG458696 LLZ458695:LMC458696 LVV458695:LVY458696 MFR458695:MFU458696 MPN458695:MPQ458696 MZJ458695:MZM458696 NJF458695:NJI458696 NTB458695:NTE458696 OCX458695:ODA458696 OMT458695:OMW458696 OWP458695:OWS458696 PGL458695:PGO458696 PQH458695:PQK458696 QAD458695:QAG458696 QJZ458695:QKC458696 QTV458695:QTY458696 RDR458695:RDU458696 RNN458695:RNQ458696 RXJ458695:RXM458696 SHF458695:SHI458696 SRB458695:SRE458696 TAX458695:TBA458696 TKT458695:TKW458696 TUP458695:TUS458696 UEL458695:UEO458696 UOH458695:UOK458696 UYD458695:UYG458696 VHZ458695:VIC458696 VRV458695:VRY458696 WBR458695:WBU458696 WLN458695:WLQ458696 WVJ458695:WVM458696 IX524231:JA524232 ST524231:SW524232 ACP524231:ACS524232 AML524231:AMO524232 AWH524231:AWK524232 BGD524231:BGG524232 BPZ524231:BQC524232 BZV524231:BZY524232 CJR524231:CJU524232 CTN524231:CTQ524232 DDJ524231:DDM524232 DNF524231:DNI524232 DXB524231:DXE524232 EGX524231:EHA524232 EQT524231:EQW524232 FAP524231:FAS524232 FKL524231:FKO524232 FUH524231:FUK524232 GED524231:GEG524232 GNZ524231:GOC524232 GXV524231:GXY524232 HHR524231:HHU524232 HRN524231:HRQ524232 IBJ524231:IBM524232 ILF524231:ILI524232 IVB524231:IVE524232 JEX524231:JFA524232 JOT524231:JOW524232 JYP524231:JYS524232 KIL524231:KIO524232 KSH524231:KSK524232 LCD524231:LCG524232 LLZ524231:LMC524232 LVV524231:LVY524232 MFR524231:MFU524232 MPN524231:MPQ524232 MZJ524231:MZM524232 NJF524231:NJI524232 NTB524231:NTE524232 OCX524231:ODA524232 OMT524231:OMW524232 OWP524231:OWS524232 PGL524231:PGO524232 PQH524231:PQK524232 QAD524231:QAG524232 QJZ524231:QKC524232 QTV524231:QTY524232 RDR524231:RDU524232 RNN524231:RNQ524232 RXJ524231:RXM524232 SHF524231:SHI524232 SRB524231:SRE524232 TAX524231:TBA524232 TKT524231:TKW524232 TUP524231:TUS524232 UEL524231:UEO524232 UOH524231:UOK524232 UYD524231:UYG524232 VHZ524231:VIC524232 VRV524231:VRY524232 WBR524231:WBU524232 WLN524231:WLQ524232 WVJ524231:WVM524232 IX589767:JA589768 ST589767:SW589768 ACP589767:ACS589768 AML589767:AMO589768 AWH589767:AWK589768 BGD589767:BGG589768 BPZ589767:BQC589768 BZV589767:BZY589768 CJR589767:CJU589768 CTN589767:CTQ589768 DDJ589767:DDM589768 DNF589767:DNI589768 DXB589767:DXE589768 EGX589767:EHA589768 EQT589767:EQW589768 FAP589767:FAS589768 FKL589767:FKO589768 FUH589767:FUK589768 GED589767:GEG589768 GNZ589767:GOC589768 GXV589767:GXY589768 HHR589767:HHU589768 HRN589767:HRQ589768 IBJ589767:IBM589768 ILF589767:ILI589768 IVB589767:IVE589768 JEX589767:JFA589768 JOT589767:JOW589768 JYP589767:JYS589768 KIL589767:KIO589768 KSH589767:KSK589768 LCD589767:LCG589768 LLZ589767:LMC589768 LVV589767:LVY589768 MFR589767:MFU589768 MPN589767:MPQ589768 MZJ589767:MZM589768 NJF589767:NJI589768 NTB589767:NTE589768 OCX589767:ODA589768 OMT589767:OMW589768 OWP589767:OWS589768 PGL589767:PGO589768 PQH589767:PQK589768 QAD589767:QAG589768 QJZ589767:QKC589768 QTV589767:QTY589768 RDR589767:RDU589768 RNN589767:RNQ589768 RXJ589767:RXM589768 SHF589767:SHI589768 SRB589767:SRE589768 TAX589767:TBA589768 TKT589767:TKW589768 TUP589767:TUS589768 UEL589767:UEO589768 UOH589767:UOK589768 UYD589767:UYG589768 VHZ589767:VIC589768 VRV589767:VRY589768 WBR589767:WBU589768 WLN589767:WLQ589768 WVJ589767:WVM589768 IX655303:JA655304 ST655303:SW655304 ACP655303:ACS655304 AML655303:AMO655304 AWH655303:AWK655304 BGD655303:BGG655304 BPZ655303:BQC655304 BZV655303:BZY655304 CJR655303:CJU655304 CTN655303:CTQ655304 DDJ655303:DDM655304 DNF655303:DNI655304 DXB655303:DXE655304 EGX655303:EHA655304 EQT655303:EQW655304 FAP655303:FAS655304 FKL655303:FKO655304 FUH655303:FUK655304 GED655303:GEG655304 GNZ655303:GOC655304 GXV655303:GXY655304 HHR655303:HHU655304 HRN655303:HRQ655304 IBJ655303:IBM655304 ILF655303:ILI655304 IVB655303:IVE655304 JEX655303:JFA655304 JOT655303:JOW655304 JYP655303:JYS655304 KIL655303:KIO655304 KSH655303:KSK655304 LCD655303:LCG655304 LLZ655303:LMC655304 LVV655303:LVY655304 MFR655303:MFU655304 MPN655303:MPQ655304 MZJ655303:MZM655304 NJF655303:NJI655304 NTB655303:NTE655304 OCX655303:ODA655304 OMT655303:OMW655304 OWP655303:OWS655304 PGL655303:PGO655304 PQH655303:PQK655304 QAD655303:QAG655304 QJZ655303:QKC655304 QTV655303:QTY655304 RDR655303:RDU655304 RNN655303:RNQ655304 RXJ655303:RXM655304 SHF655303:SHI655304 SRB655303:SRE655304 TAX655303:TBA655304 TKT655303:TKW655304 TUP655303:TUS655304 UEL655303:UEO655304 UOH655303:UOK655304 UYD655303:UYG655304 VHZ655303:VIC655304 VRV655303:VRY655304 WBR655303:WBU655304 WLN655303:WLQ655304 WVJ655303:WVM655304 IX720839:JA720840 ST720839:SW720840 ACP720839:ACS720840 AML720839:AMO720840 AWH720839:AWK720840 BGD720839:BGG720840 BPZ720839:BQC720840 BZV720839:BZY720840 CJR720839:CJU720840 CTN720839:CTQ720840 DDJ720839:DDM720840 DNF720839:DNI720840 DXB720839:DXE720840 EGX720839:EHA720840 EQT720839:EQW720840 FAP720839:FAS720840 FKL720839:FKO720840 FUH720839:FUK720840 GED720839:GEG720840 GNZ720839:GOC720840 GXV720839:GXY720840 HHR720839:HHU720840 HRN720839:HRQ720840 IBJ720839:IBM720840 ILF720839:ILI720840 IVB720839:IVE720840 JEX720839:JFA720840 JOT720839:JOW720840 JYP720839:JYS720840 KIL720839:KIO720840 KSH720839:KSK720840 LCD720839:LCG720840 LLZ720839:LMC720840 LVV720839:LVY720840 MFR720839:MFU720840 MPN720839:MPQ720840 MZJ720839:MZM720840 NJF720839:NJI720840 NTB720839:NTE720840 OCX720839:ODA720840 OMT720839:OMW720840 OWP720839:OWS720840 PGL720839:PGO720840 PQH720839:PQK720840 QAD720839:QAG720840 QJZ720839:QKC720840 QTV720839:QTY720840 RDR720839:RDU720840 RNN720839:RNQ720840 RXJ720839:RXM720840 SHF720839:SHI720840 SRB720839:SRE720840 TAX720839:TBA720840 TKT720839:TKW720840 TUP720839:TUS720840 UEL720839:UEO720840 UOH720839:UOK720840 UYD720839:UYG720840 VHZ720839:VIC720840 VRV720839:VRY720840 WBR720839:WBU720840 WLN720839:WLQ720840 WVJ720839:WVM720840 IX786375:JA786376 ST786375:SW786376 ACP786375:ACS786376 AML786375:AMO786376 AWH786375:AWK786376 BGD786375:BGG786376 BPZ786375:BQC786376 BZV786375:BZY786376 CJR786375:CJU786376 CTN786375:CTQ786376 DDJ786375:DDM786376 DNF786375:DNI786376 DXB786375:DXE786376 EGX786375:EHA786376 EQT786375:EQW786376 FAP786375:FAS786376 FKL786375:FKO786376 FUH786375:FUK786376 GED786375:GEG786376 GNZ786375:GOC786376 GXV786375:GXY786376 HHR786375:HHU786376 HRN786375:HRQ786376 IBJ786375:IBM786376 ILF786375:ILI786376 IVB786375:IVE786376 JEX786375:JFA786376 JOT786375:JOW786376 JYP786375:JYS786376 KIL786375:KIO786376 KSH786375:KSK786376 LCD786375:LCG786376 LLZ786375:LMC786376 LVV786375:LVY786376 MFR786375:MFU786376 MPN786375:MPQ786376 MZJ786375:MZM786376 NJF786375:NJI786376 NTB786375:NTE786376 OCX786375:ODA786376 OMT786375:OMW786376 OWP786375:OWS786376 PGL786375:PGO786376 PQH786375:PQK786376 QAD786375:QAG786376 QJZ786375:QKC786376 QTV786375:QTY786376 RDR786375:RDU786376 RNN786375:RNQ786376 RXJ786375:RXM786376 SHF786375:SHI786376 SRB786375:SRE786376 TAX786375:TBA786376 TKT786375:TKW786376 TUP786375:TUS786376 UEL786375:UEO786376 UOH786375:UOK786376 UYD786375:UYG786376 VHZ786375:VIC786376 VRV786375:VRY786376 WBR786375:WBU786376 WLN786375:WLQ786376 WVJ786375:WVM786376 IX851911:JA851912 ST851911:SW851912 ACP851911:ACS851912 AML851911:AMO851912 AWH851911:AWK851912 BGD851911:BGG851912 BPZ851911:BQC851912 BZV851911:BZY851912 CJR851911:CJU851912 CTN851911:CTQ851912 DDJ851911:DDM851912 DNF851911:DNI851912 DXB851911:DXE851912 EGX851911:EHA851912 EQT851911:EQW851912 FAP851911:FAS851912 FKL851911:FKO851912 FUH851911:FUK851912 GED851911:GEG851912 GNZ851911:GOC851912 GXV851911:GXY851912 HHR851911:HHU851912 HRN851911:HRQ851912 IBJ851911:IBM851912 ILF851911:ILI851912 IVB851911:IVE851912 JEX851911:JFA851912 JOT851911:JOW851912 JYP851911:JYS851912 KIL851911:KIO851912 KSH851911:KSK851912 LCD851911:LCG851912 LLZ851911:LMC851912 LVV851911:LVY851912 MFR851911:MFU851912 MPN851911:MPQ851912 MZJ851911:MZM851912 NJF851911:NJI851912 NTB851911:NTE851912 OCX851911:ODA851912 OMT851911:OMW851912 OWP851911:OWS851912 PGL851911:PGO851912 PQH851911:PQK851912 QAD851911:QAG851912 QJZ851911:QKC851912 QTV851911:QTY851912 RDR851911:RDU851912 RNN851911:RNQ851912 RXJ851911:RXM851912 SHF851911:SHI851912 SRB851911:SRE851912 TAX851911:TBA851912 TKT851911:TKW851912 TUP851911:TUS851912 UEL851911:UEO851912 UOH851911:UOK851912 UYD851911:UYG851912 VHZ851911:VIC851912 VRV851911:VRY851912 WBR851911:WBU851912 WLN851911:WLQ851912 WVJ851911:WVM851912 IX917447:JA917448 ST917447:SW917448 ACP917447:ACS917448 AML917447:AMO917448 AWH917447:AWK917448 BGD917447:BGG917448 BPZ917447:BQC917448 BZV917447:BZY917448 CJR917447:CJU917448 CTN917447:CTQ917448 DDJ917447:DDM917448 DNF917447:DNI917448 DXB917447:DXE917448 EGX917447:EHA917448 EQT917447:EQW917448 FAP917447:FAS917448 FKL917447:FKO917448 FUH917447:FUK917448 GED917447:GEG917448 GNZ917447:GOC917448 GXV917447:GXY917448 HHR917447:HHU917448 HRN917447:HRQ917448 IBJ917447:IBM917448 ILF917447:ILI917448 IVB917447:IVE917448 JEX917447:JFA917448 JOT917447:JOW917448 JYP917447:JYS917448 KIL917447:KIO917448 KSH917447:KSK917448 LCD917447:LCG917448 LLZ917447:LMC917448 LVV917447:LVY917448 MFR917447:MFU917448 MPN917447:MPQ917448 MZJ917447:MZM917448 NJF917447:NJI917448 NTB917447:NTE917448 OCX917447:ODA917448 OMT917447:OMW917448 OWP917447:OWS917448 PGL917447:PGO917448 PQH917447:PQK917448 QAD917447:QAG917448 QJZ917447:QKC917448 QTV917447:QTY917448 RDR917447:RDU917448 RNN917447:RNQ917448 RXJ917447:RXM917448 SHF917447:SHI917448 SRB917447:SRE917448 TAX917447:TBA917448 TKT917447:TKW917448 TUP917447:TUS917448 UEL917447:UEO917448 UOH917447:UOK917448 UYD917447:UYG917448 VHZ917447:VIC917448 VRV917447:VRY917448 WBR917447:WBU917448 WLN917447:WLQ917448 WVJ917447:WVM917448 IX982983:JA982984 ST982983:SW982984 ACP982983:ACS982984 AML982983:AMO982984 AWH982983:AWK982984 BGD982983:BGG982984 BPZ982983:BQC982984 BZV982983:BZY982984 CJR982983:CJU982984 CTN982983:CTQ982984 DDJ982983:DDM982984 DNF982983:DNI982984 DXB982983:DXE982984 EGX982983:EHA982984 EQT982983:EQW982984 FAP982983:FAS982984 FKL982983:FKO982984 FUH982983:FUK982984 GED982983:GEG982984 GNZ982983:GOC982984 GXV982983:GXY982984 HHR982983:HHU982984 HRN982983:HRQ982984 IBJ982983:IBM982984 ILF982983:ILI982984 IVB982983:IVE982984 JEX982983:JFA982984 JOT982983:JOW982984 JYP982983:JYS982984 KIL982983:KIO982984 KSH982983:KSK982984 LCD982983:LCG982984 LLZ982983:LMC982984 LVV982983:LVY982984 MFR982983:MFU982984 MPN982983:MPQ982984 MZJ982983:MZM982984 NJF982983:NJI982984 NTB982983:NTE982984 OCX982983:ODA982984 OMT982983:OMW982984 OWP982983:OWS982984 PGL982983:PGO982984 PQH982983:PQK982984 QAD982983:QAG982984 QJZ982983:QKC982984 QTV982983:QTY982984 RDR982983:RDU982984 RNN982983:RNQ982984 RXJ982983:RXM982984 SHF982983:SHI982984 SRB982983:SRE982984 TAX982983:TBA982984 TKT982983:TKW982984 TUP982983:TUS982984 UEL982983:UEO982984 UOH982983:UOK982984 UYD982983:UYG982984 VHZ982983:VIC982984 VRV982983:VRY982984 WBR982983:WBU982984 WLN982983:WLQ982984 WVJ982983:WVM982984 IV65479 SR65479 ACN65479 AMJ65479 AWF65479 BGB65479 BPX65479 BZT65479 CJP65479 CTL65479 DDH65479 DND65479 DWZ65479 EGV65479 EQR65479 FAN65479 FKJ65479 FUF65479 GEB65479 GNX65479 GXT65479 HHP65479 HRL65479 IBH65479 ILD65479 IUZ65479 JEV65479 JOR65479 JYN65479 KIJ65479 KSF65479 LCB65479 LLX65479 LVT65479 MFP65479 MPL65479 MZH65479 NJD65479 NSZ65479 OCV65479 OMR65479 OWN65479 PGJ65479 PQF65479 QAB65479 QJX65479 QTT65479 RDP65479 RNL65479 RXH65479 SHD65479 SQZ65479 TAV65479 TKR65479 TUN65479 UEJ65479 UOF65479 UYB65479 VHX65479 VRT65479 WBP65479 WLL65479 WVH65479 IV131015 SR131015 ACN131015 AMJ131015 AWF131015 BGB131015 BPX131015 BZT131015 CJP131015 CTL131015 DDH131015 DND131015 DWZ131015 EGV131015 EQR131015 FAN131015 FKJ131015 FUF131015 GEB131015 GNX131015 GXT131015 HHP131015 HRL131015 IBH131015 ILD131015 IUZ131015 JEV131015 JOR131015 JYN131015 KIJ131015 KSF131015 LCB131015 LLX131015 LVT131015 MFP131015 MPL131015 MZH131015 NJD131015 NSZ131015 OCV131015 OMR131015 OWN131015 PGJ131015 PQF131015 QAB131015 QJX131015 QTT131015 RDP131015 RNL131015 RXH131015 SHD131015 SQZ131015 TAV131015 TKR131015 TUN131015 UEJ131015 UOF131015 UYB131015 VHX131015 VRT131015 WBP131015 WLL131015 WVH131015 IV196551 SR196551 ACN196551 AMJ196551 AWF196551 BGB196551 BPX196551 BZT196551 CJP196551 CTL196551 DDH196551 DND196551 DWZ196551 EGV196551 EQR196551 FAN196551 FKJ196551 FUF196551 GEB196551 GNX196551 GXT196551 HHP196551 HRL196551 IBH196551 ILD196551 IUZ196551 JEV196551 JOR196551 JYN196551 KIJ196551 KSF196551 LCB196551 LLX196551 LVT196551 MFP196551 MPL196551 MZH196551 NJD196551 NSZ196551 OCV196551 OMR196551 OWN196551 PGJ196551 PQF196551 QAB196551 QJX196551 QTT196551 RDP196551 RNL196551 RXH196551 SHD196551 SQZ196551 TAV196551 TKR196551 TUN196551 UEJ196551 UOF196551 UYB196551 VHX196551 VRT196551 WBP196551 WLL196551 WVH196551 IV262087 SR262087 ACN262087 AMJ262087 AWF262087 BGB262087 BPX262087 BZT262087 CJP262087 CTL262087 DDH262087 DND262087 DWZ262087 EGV262087 EQR262087 FAN262087 FKJ262087 FUF262087 GEB262087 GNX262087 GXT262087 HHP262087 HRL262087 IBH262087 ILD262087 IUZ262087 JEV262087 JOR262087 JYN262087 KIJ262087 KSF262087 LCB262087 LLX262087 LVT262087 MFP262087 MPL262087 MZH262087 NJD262087 NSZ262087 OCV262087 OMR262087 OWN262087 PGJ262087 PQF262087 QAB262087 QJX262087 QTT262087 RDP262087 RNL262087 RXH262087 SHD262087 SQZ262087 TAV262087 TKR262087 TUN262087 UEJ262087 UOF262087 UYB262087 VHX262087 VRT262087 WBP262087 WLL262087 WVH262087 IV327623 SR327623 ACN327623 AMJ327623 AWF327623 BGB327623 BPX327623 BZT327623 CJP327623 CTL327623 DDH327623 DND327623 DWZ327623 EGV327623 EQR327623 FAN327623 FKJ327623 FUF327623 GEB327623 GNX327623 GXT327623 HHP327623 HRL327623 IBH327623 ILD327623 IUZ327623 JEV327623 JOR327623 JYN327623 KIJ327623 KSF327623 LCB327623 LLX327623 LVT327623 MFP327623 MPL327623 MZH327623 NJD327623 NSZ327623 OCV327623 OMR327623 OWN327623 PGJ327623 PQF327623 QAB327623 QJX327623 QTT327623 RDP327623 RNL327623 RXH327623 SHD327623 SQZ327623 TAV327623 TKR327623 TUN327623 UEJ327623 UOF327623 UYB327623 VHX327623 VRT327623 WBP327623 WLL327623 WVH327623 IV393159 SR393159 ACN393159 AMJ393159 AWF393159 BGB393159 BPX393159 BZT393159 CJP393159 CTL393159 DDH393159 DND393159 DWZ393159 EGV393159 EQR393159 FAN393159 FKJ393159 FUF393159 GEB393159 GNX393159 GXT393159 HHP393159 HRL393159 IBH393159 ILD393159 IUZ393159 JEV393159 JOR393159 JYN393159 KIJ393159 KSF393159 LCB393159 LLX393159 LVT393159 MFP393159 MPL393159 MZH393159 NJD393159 NSZ393159 OCV393159 OMR393159 OWN393159 PGJ393159 PQF393159 QAB393159 QJX393159 QTT393159 RDP393159 RNL393159 RXH393159 SHD393159 SQZ393159 TAV393159 TKR393159 TUN393159 UEJ393159 UOF393159 UYB393159 VHX393159 VRT393159 WBP393159 WLL393159 WVH393159 IV458695 SR458695 ACN458695 AMJ458695 AWF458695 BGB458695 BPX458695 BZT458695 CJP458695 CTL458695 DDH458695 DND458695 DWZ458695 EGV458695 EQR458695 FAN458695 FKJ458695 FUF458695 GEB458695 GNX458695 GXT458695 HHP458695 HRL458695 IBH458695 ILD458695 IUZ458695 JEV458695 JOR458695 JYN458695 KIJ458695 KSF458695 LCB458695 LLX458695 LVT458695 MFP458695 MPL458695 MZH458695 NJD458695 NSZ458695 OCV458695 OMR458695 OWN458695 PGJ458695 PQF458695 QAB458695 QJX458695 QTT458695 RDP458695 RNL458695 RXH458695 SHD458695 SQZ458695 TAV458695 TKR458695 TUN458695 UEJ458695 UOF458695 UYB458695 VHX458695 VRT458695 WBP458695 WLL458695 WVH458695 IV524231 SR524231 ACN524231 AMJ524231 AWF524231 BGB524231 BPX524231 BZT524231 CJP524231 CTL524231 DDH524231 DND524231 DWZ524231 EGV524231 EQR524231 FAN524231 FKJ524231 FUF524231 GEB524231 GNX524231 GXT524231 HHP524231 HRL524231 IBH524231 ILD524231 IUZ524231 JEV524231 JOR524231 JYN524231 KIJ524231 KSF524231 LCB524231 LLX524231 LVT524231 MFP524231 MPL524231 MZH524231 NJD524231 NSZ524231 OCV524231 OMR524231 OWN524231 PGJ524231 PQF524231 QAB524231 QJX524231 QTT524231 RDP524231 RNL524231 RXH524231 SHD524231 SQZ524231 TAV524231 TKR524231 TUN524231 UEJ524231 UOF524231 UYB524231 VHX524231 VRT524231 WBP524231 WLL524231 WVH524231 IV589767 SR589767 ACN589767 AMJ589767 AWF589767 BGB589767 BPX589767 BZT589767 CJP589767 CTL589767 DDH589767 DND589767 DWZ589767 EGV589767 EQR589767 FAN589767 FKJ589767 FUF589767 GEB589767 GNX589767 GXT589767 HHP589767 HRL589767 IBH589767 ILD589767 IUZ589767 JEV589767 JOR589767 JYN589767 KIJ589767 KSF589767 LCB589767 LLX589767 LVT589767 MFP589767 MPL589767 MZH589767 NJD589767 NSZ589767 OCV589767 OMR589767 OWN589767 PGJ589767 PQF589767 QAB589767 QJX589767 QTT589767 RDP589767 RNL589767 RXH589767 SHD589767 SQZ589767 TAV589767 TKR589767 TUN589767 UEJ589767 UOF589767 UYB589767 VHX589767 VRT589767 WBP589767 WLL589767 WVH589767 IV655303 SR655303 ACN655303 AMJ655303 AWF655303 BGB655303 BPX655303 BZT655303 CJP655303 CTL655303 DDH655303 DND655303 DWZ655303 EGV655303 EQR655303 FAN655303 FKJ655303 FUF655303 GEB655303 GNX655303 GXT655303 HHP655303 HRL655303 IBH655303 ILD655303 IUZ655303 JEV655303 JOR655303 JYN655303 KIJ655303 KSF655303 LCB655303 LLX655303 LVT655303 MFP655303 MPL655303 MZH655303 NJD655303 NSZ655303 OCV655303 OMR655303 OWN655303 PGJ655303 PQF655303 QAB655303 QJX655303 QTT655303 RDP655303 RNL655303 RXH655303 SHD655303 SQZ655303 TAV655303 TKR655303 TUN655303 UEJ655303 UOF655303 UYB655303 VHX655303 VRT655303 WBP655303 WLL655303 WVH655303 IV720839 SR720839 ACN720839 AMJ720839 AWF720839 BGB720839 BPX720839 BZT720839 CJP720839 CTL720839 DDH720839 DND720839 DWZ720839 EGV720839 EQR720839 FAN720839 FKJ720839 FUF720839 GEB720839 GNX720839 GXT720839 HHP720839 HRL720839 IBH720839 ILD720839 IUZ720839 JEV720839 JOR720839 JYN720839 KIJ720839 KSF720839 LCB720839 LLX720839 LVT720839 MFP720839 MPL720839 MZH720839 NJD720839 NSZ720839 OCV720839 OMR720839 OWN720839 PGJ720839 PQF720839 QAB720839 QJX720839 QTT720839 RDP720839 RNL720839 RXH720839 SHD720839 SQZ720839 TAV720839 TKR720839 TUN720839 UEJ720839 UOF720839 UYB720839 VHX720839 VRT720839 WBP720839 WLL720839 WVH720839 IV786375 SR786375 ACN786375 AMJ786375 AWF786375 BGB786375 BPX786375 BZT786375 CJP786375 CTL786375 DDH786375 DND786375 DWZ786375 EGV786375 EQR786375 FAN786375 FKJ786375 FUF786375 GEB786375 GNX786375 GXT786375 HHP786375 HRL786375 IBH786375 ILD786375 IUZ786375 JEV786375 JOR786375 JYN786375 KIJ786375 KSF786375 LCB786375 LLX786375 LVT786375 MFP786375 MPL786375 MZH786375 NJD786375 NSZ786375 OCV786375 OMR786375 OWN786375 PGJ786375 PQF786375 QAB786375 QJX786375 QTT786375 RDP786375 RNL786375 RXH786375 SHD786375 SQZ786375 TAV786375 TKR786375 TUN786375 UEJ786375 UOF786375 UYB786375 VHX786375 VRT786375 WBP786375 WLL786375 WVH786375 IV851911 SR851911 ACN851911 AMJ851911 AWF851911 BGB851911 BPX851911 BZT851911 CJP851911 CTL851911 DDH851911 DND851911 DWZ851911 EGV851911 EQR851911 FAN851911 FKJ851911 FUF851911 GEB851911 GNX851911 GXT851911 HHP851911 HRL851911 IBH851911 ILD851911 IUZ851911 JEV851911 JOR851911 JYN851911 KIJ851911 KSF851911 LCB851911 LLX851911 LVT851911 MFP851911 MPL851911 MZH851911 NJD851911 NSZ851911 OCV851911 OMR851911 OWN851911 PGJ851911 PQF851911 QAB851911 QJX851911 QTT851911 RDP851911 RNL851911 RXH851911 SHD851911 SQZ851911 TAV851911 TKR851911 TUN851911 UEJ851911 UOF851911 UYB851911 VHX851911 VRT851911 WBP851911 WLL851911 WVH851911 IV917447 SR917447 ACN917447 AMJ917447 AWF917447 BGB917447 BPX917447 BZT917447 CJP917447 CTL917447 DDH917447 DND917447 DWZ917447 EGV917447 EQR917447 FAN917447 FKJ917447 FUF917447 GEB917447 GNX917447 GXT917447 HHP917447 HRL917447 IBH917447 ILD917447 IUZ917447 JEV917447 JOR917447 JYN917447 KIJ917447 KSF917447 LCB917447 LLX917447 LVT917447 MFP917447 MPL917447 MZH917447 NJD917447 NSZ917447 OCV917447 OMR917447 OWN917447 PGJ917447 PQF917447 QAB917447 QJX917447 QTT917447 RDP917447 RNL917447 RXH917447 SHD917447 SQZ917447 TAV917447 TKR917447 TUN917447 UEJ917447 UOF917447 UYB917447 VHX917447 VRT917447 WBP917447 WLL917447 WVH917447 IV982983 SR982983 ACN982983 AMJ982983 AWF982983 BGB982983 BPX982983 BZT982983 CJP982983 CTL982983 DDH982983 DND982983 DWZ982983 EGV982983 EQR982983 FAN982983 FKJ982983 FUF982983 GEB982983 GNX982983 GXT982983 HHP982983 HRL982983 IBH982983 ILD982983 IUZ982983 JEV982983 JOR982983 JYN982983 KIJ982983 KSF982983 LCB982983 LLX982983 LVT982983 MFP982983 MPL982983 MZH982983 NJD982983 NSZ982983 OCV982983 OMR982983 OWN982983 PGJ982983 PQF982983 QAB982983 QJX982983 QTT982983 RDP982983 RNL982983 RXH982983 SHD982983 SQZ982983 TAV982983 TKR982983 TUN982983 UEJ982983 UOF982983 UYB982983 VHX982983 VRT982983 WBP982983 WLL982983 WVH982983 IW65470:IW65484 SS65470:SS65484 ACO65470:ACO65484 AMK65470:AMK65484 AWG65470:AWG65484 BGC65470:BGC65484 BPY65470:BPY65484 BZU65470:BZU65484 CJQ65470:CJQ65484 CTM65470:CTM65484 DDI65470:DDI65484 DNE65470:DNE65484 DXA65470:DXA65484 EGW65470:EGW65484 EQS65470:EQS65484 FAO65470:FAO65484 FKK65470:FKK65484 FUG65470:FUG65484 GEC65470:GEC65484 GNY65470:GNY65484 GXU65470:GXU65484 HHQ65470:HHQ65484 HRM65470:HRM65484 IBI65470:IBI65484 ILE65470:ILE65484 IVA65470:IVA65484 JEW65470:JEW65484 JOS65470:JOS65484 JYO65470:JYO65484 KIK65470:KIK65484 KSG65470:KSG65484 LCC65470:LCC65484 LLY65470:LLY65484 LVU65470:LVU65484 MFQ65470:MFQ65484 MPM65470:MPM65484 MZI65470:MZI65484 NJE65470:NJE65484 NTA65470:NTA65484 OCW65470:OCW65484 OMS65470:OMS65484 OWO65470:OWO65484 PGK65470:PGK65484 PQG65470:PQG65484 QAC65470:QAC65484 QJY65470:QJY65484 QTU65470:QTU65484 RDQ65470:RDQ65484 RNM65470:RNM65484 RXI65470:RXI65484 SHE65470:SHE65484 SRA65470:SRA65484 TAW65470:TAW65484 TKS65470:TKS65484 TUO65470:TUO65484 UEK65470:UEK65484 UOG65470:UOG65484 UYC65470:UYC65484 VHY65470:VHY65484 VRU65470:VRU65484 WBQ65470:WBQ65484 WLM65470:WLM65484 WVI65470:WVI65484 IW131006:IW131020 SS131006:SS131020 ACO131006:ACO131020 AMK131006:AMK131020 AWG131006:AWG131020 BGC131006:BGC131020 BPY131006:BPY131020 BZU131006:BZU131020 CJQ131006:CJQ131020 CTM131006:CTM131020 DDI131006:DDI131020 DNE131006:DNE131020 DXA131006:DXA131020 EGW131006:EGW131020 EQS131006:EQS131020 FAO131006:FAO131020 FKK131006:FKK131020 FUG131006:FUG131020 GEC131006:GEC131020 GNY131006:GNY131020 GXU131006:GXU131020 HHQ131006:HHQ131020 HRM131006:HRM131020 IBI131006:IBI131020 ILE131006:ILE131020 IVA131006:IVA131020 JEW131006:JEW131020 JOS131006:JOS131020 JYO131006:JYO131020 KIK131006:KIK131020 KSG131006:KSG131020 LCC131006:LCC131020 LLY131006:LLY131020 LVU131006:LVU131020 MFQ131006:MFQ131020 MPM131006:MPM131020 MZI131006:MZI131020 NJE131006:NJE131020 NTA131006:NTA131020 OCW131006:OCW131020 OMS131006:OMS131020 OWO131006:OWO131020 PGK131006:PGK131020 PQG131006:PQG131020 QAC131006:QAC131020 QJY131006:QJY131020 QTU131006:QTU131020 RDQ131006:RDQ131020 RNM131006:RNM131020 RXI131006:RXI131020 SHE131006:SHE131020 SRA131006:SRA131020 TAW131006:TAW131020 TKS131006:TKS131020 TUO131006:TUO131020 UEK131006:UEK131020 UOG131006:UOG131020 UYC131006:UYC131020 VHY131006:VHY131020 VRU131006:VRU131020 WBQ131006:WBQ131020 WLM131006:WLM131020 WVI131006:WVI131020 IW196542:IW196556 SS196542:SS196556 ACO196542:ACO196556 AMK196542:AMK196556 AWG196542:AWG196556 BGC196542:BGC196556 BPY196542:BPY196556 BZU196542:BZU196556 CJQ196542:CJQ196556 CTM196542:CTM196556 DDI196542:DDI196556 DNE196542:DNE196556 DXA196542:DXA196556 EGW196542:EGW196556 EQS196542:EQS196556 FAO196542:FAO196556 FKK196542:FKK196556 FUG196542:FUG196556 GEC196542:GEC196556 GNY196542:GNY196556 GXU196542:GXU196556 HHQ196542:HHQ196556 HRM196542:HRM196556 IBI196542:IBI196556 ILE196542:ILE196556 IVA196542:IVA196556 JEW196542:JEW196556 JOS196542:JOS196556 JYO196542:JYO196556 KIK196542:KIK196556 KSG196542:KSG196556 LCC196542:LCC196556 LLY196542:LLY196556 LVU196542:LVU196556 MFQ196542:MFQ196556 MPM196542:MPM196556 MZI196542:MZI196556 NJE196542:NJE196556 NTA196542:NTA196556 OCW196542:OCW196556 OMS196542:OMS196556 OWO196542:OWO196556 PGK196542:PGK196556 PQG196542:PQG196556 QAC196542:QAC196556 QJY196542:QJY196556 QTU196542:QTU196556 RDQ196542:RDQ196556 RNM196542:RNM196556 RXI196542:RXI196556 SHE196542:SHE196556 SRA196542:SRA196556 TAW196542:TAW196556 TKS196542:TKS196556 TUO196542:TUO196556 UEK196542:UEK196556 UOG196542:UOG196556 UYC196542:UYC196556 VHY196542:VHY196556 VRU196542:VRU196556 WBQ196542:WBQ196556 WLM196542:WLM196556 WVI196542:WVI196556 IW262078:IW262092 SS262078:SS262092 ACO262078:ACO262092 AMK262078:AMK262092 AWG262078:AWG262092 BGC262078:BGC262092 BPY262078:BPY262092 BZU262078:BZU262092 CJQ262078:CJQ262092 CTM262078:CTM262092 DDI262078:DDI262092 DNE262078:DNE262092 DXA262078:DXA262092 EGW262078:EGW262092 EQS262078:EQS262092 FAO262078:FAO262092 FKK262078:FKK262092 FUG262078:FUG262092 GEC262078:GEC262092 GNY262078:GNY262092 GXU262078:GXU262092 HHQ262078:HHQ262092 HRM262078:HRM262092 IBI262078:IBI262092 ILE262078:ILE262092 IVA262078:IVA262092 JEW262078:JEW262092 JOS262078:JOS262092 JYO262078:JYO262092 KIK262078:KIK262092 KSG262078:KSG262092 LCC262078:LCC262092 LLY262078:LLY262092 LVU262078:LVU262092 MFQ262078:MFQ262092 MPM262078:MPM262092 MZI262078:MZI262092 NJE262078:NJE262092 NTA262078:NTA262092 OCW262078:OCW262092 OMS262078:OMS262092 OWO262078:OWO262092 PGK262078:PGK262092 PQG262078:PQG262092 QAC262078:QAC262092 QJY262078:QJY262092 QTU262078:QTU262092 RDQ262078:RDQ262092 RNM262078:RNM262092 RXI262078:RXI262092 SHE262078:SHE262092 SRA262078:SRA262092 TAW262078:TAW262092 TKS262078:TKS262092 TUO262078:TUO262092 UEK262078:UEK262092 UOG262078:UOG262092 UYC262078:UYC262092 VHY262078:VHY262092 VRU262078:VRU262092 WBQ262078:WBQ262092 WLM262078:WLM262092 WVI262078:WVI262092 IW327614:IW327628 SS327614:SS327628 ACO327614:ACO327628 AMK327614:AMK327628 AWG327614:AWG327628 BGC327614:BGC327628 BPY327614:BPY327628 BZU327614:BZU327628 CJQ327614:CJQ327628 CTM327614:CTM327628 DDI327614:DDI327628 DNE327614:DNE327628 DXA327614:DXA327628 EGW327614:EGW327628 EQS327614:EQS327628 FAO327614:FAO327628 FKK327614:FKK327628 FUG327614:FUG327628 GEC327614:GEC327628 GNY327614:GNY327628 GXU327614:GXU327628 HHQ327614:HHQ327628 HRM327614:HRM327628 IBI327614:IBI327628 ILE327614:ILE327628 IVA327614:IVA327628 JEW327614:JEW327628 JOS327614:JOS327628 JYO327614:JYO327628 KIK327614:KIK327628 KSG327614:KSG327628 LCC327614:LCC327628 LLY327614:LLY327628 LVU327614:LVU327628 MFQ327614:MFQ327628 MPM327614:MPM327628 MZI327614:MZI327628 NJE327614:NJE327628 NTA327614:NTA327628 OCW327614:OCW327628 OMS327614:OMS327628 OWO327614:OWO327628 PGK327614:PGK327628 PQG327614:PQG327628 QAC327614:QAC327628 QJY327614:QJY327628 QTU327614:QTU327628 RDQ327614:RDQ327628 RNM327614:RNM327628 RXI327614:RXI327628 SHE327614:SHE327628 SRA327614:SRA327628 TAW327614:TAW327628 TKS327614:TKS327628 TUO327614:TUO327628 UEK327614:UEK327628 UOG327614:UOG327628 UYC327614:UYC327628 VHY327614:VHY327628 VRU327614:VRU327628 WBQ327614:WBQ327628 WLM327614:WLM327628 WVI327614:WVI327628 IW393150:IW393164 SS393150:SS393164 ACO393150:ACO393164 AMK393150:AMK393164 AWG393150:AWG393164 BGC393150:BGC393164 BPY393150:BPY393164 BZU393150:BZU393164 CJQ393150:CJQ393164 CTM393150:CTM393164 DDI393150:DDI393164 DNE393150:DNE393164 DXA393150:DXA393164 EGW393150:EGW393164 EQS393150:EQS393164 FAO393150:FAO393164 FKK393150:FKK393164 FUG393150:FUG393164 GEC393150:GEC393164 GNY393150:GNY393164 GXU393150:GXU393164 HHQ393150:HHQ393164 HRM393150:HRM393164 IBI393150:IBI393164 ILE393150:ILE393164 IVA393150:IVA393164 JEW393150:JEW393164 JOS393150:JOS393164 JYO393150:JYO393164 KIK393150:KIK393164 KSG393150:KSG393164 LCC393150:LCC393164 LLY393150:LLY393164 LVU393150:LVU393164 MFQ393150:MFQ393164 MPM393150:MPM393164 MZI393150:MZI393164 NJE393150:NJE393164 NTA393150:NTA393164 OCW393150:OCW393164 OMS393150:OMS393164 OWO393150:OWO393164 PGK393150:PGK393164 PQG393150:PQG393164 QAC393150:QAC393164 QJY393150:QJY393164 QTU393150:QTU393164 RDQ393150:RDQ393164 RNM393150:RNM393164 RXI393150:RXI393164 SHE393150:SHE393164 SRA393150:SRA393164 TAW393150:TAW393164 TKS393150:TKS393164 TUO393150:TUO393164 UEK393150:UEK393164 UOG393150:UOG393164 UYC393150:UYC393164 VHY393150:VHY393164 VRU393150:VRU393164 WBQ393150:WBQ393164 WLM393150:WLM393164 WVI393150:WVI393164 IW458686:IW458700 SS458686:SS458700 ACO458686:ACO458700 AMK458686:AMK458700 AWG458686:AWG458700 BGC458686:BGC458700 BPY458686:BPY458700 BZU458686:BZU458700 CJQ458686:CJQ458700 CTM458686:CTM458700 DDI458686:DDI458700 DNE458686:DNE458700 DXA458686:DXA458700 EGW458686:EGW458700 EQS458686:EQS458700 FAO458686:FAO458700 FKK458686:FKK458700 FUG458686:FUG458700 GEC458686:GEC458700 GNY458686:GNY458700 GXU458686:GXU458700 HHQ458686:HHQ458700 HRM458686:HRM458700 IBI458686:IBI458700 ILE458686:ILE458700 IVA458686:IVA458700 JEW458686:JEW458700 JOS458686:JOS458700 JYO458686:JYO458700 KIK458686:KIK458700 KSG458686:KSG458700 LCC458686:LCC458700 LLY458686:LLY458700 LVU458686:LVU458700 MFQ458686:MFQ458700 MPM458686:MPM458700 MZI458686:MZI458700 NJE458686:NJE458700 NTA458686:NTA458700 OCW458686:OCW458700 OMS458686:OMS458700 OWO458686:OWO458700 PGK458686:PGK458700 PQG458686:PQG458700 QAC458686:QAC458700 QJY458686:QJY458700 QTU458686:QTU458700 RDQ458686:RDQ458700 RNM458686:RNM458700 RXI458686:RXI458700 SHE458686:SHE458700 SRA458686:SRA458700 TAW458686:TAW458700 TKS458686:TKS458700 TUO458686:TUO458700 UEK458686:UEK458700 UOG458686:UOG458700 UYC458686:UYC458700 VHY458686:VHY458700 VRU458686:VRU458700 WBQ458686:WBQ458700 WLM458686:WLM458700 WVI458686:WVI458700 IW524222:IW524236 SS524222:SS524236 ACO524222:ACO524236 AMK524222:AMK524236 AWG524222:AWG524236 BGC524222:BGC524236 BPY524222:BPY524236 BZU524222:BZU524236 CJQ524222:CJQ524236 CTM524222:CTM524236 DDI524222:DDI524236 DNE524222:DNE524236 DXA524222:DXA524236 EGW524222:EGW524236 EQS524222:EQS524236 FAO524222:FAO524236 FKK524222:FKK524236 FUG524222:FUG524236 GEC524222:GEC524236 GNY524222:GNY524236 GXU524222:GXU524236 HHQ524222:HHQ524236 HRM524222:HRM524236 IBI524222:IBI524236 ILE524222:ILE524236 IVA524222:IVA524236 JEW524222:JEW524236 JOS524222:JOS524236 JYO524222:JYO524236 KIK524222:KIK524236 KSG524222:KSG524236 LCC524222:LCC524236 LLY524222:LLY524236 LVU524222:LVU524236 MFQ524222:MFQ524236 MPM524222:MPM524236 MZI524222:MZI524236 NJE524222:NJE524236 NTA524222:NTA524236 OCW524222:OCW524236 OMS524222:OMS524236 OWO524222:OWO524236 PGK524222:PGK524236 PQG524222:PQG524236 QAC524222:QAC524236 QJY524222:QJY524236 QTU524222:QTU524236 RDQ524222:RDQ524236 RNM524222:RNM524236 RXI524222:RXI524236 SHE524222:SHE524236 SRA524222:SRA524236 TAW524222:TAW524236 TKS524222:TKS524236 TUO524222:TUO524236 UEK524222:UEK524236 UOG524222:UOG524236 UYC524222:UYC524236 VHY524222:VHY524236 VRU524222:VRU524236 WBQ524222:WBQ524236 WLM524222:WLM524236 WVI524222:WVI524236 IW589758:IW589772 SS589758:SS589772 ACO589758:ACO589772 AMK589758:AMK589772 AWG589758:AWG589772 BGC589758:BGC589772 BPY589758:BPY589772 BZU589758:BZU589772 CJQ589758:CJQ589772 CTM589758:CTM589772 DDI589758:DDI589772 DNE589758:DNE589772 DXA589758:DXA589772 EGW589758:EGW589772 EQS589758:EQS589772 FAO589758:FAO589772 FKK589758:FKK589772 FUG589758:FUG589772 GEC589758:GEC589772 GNY589758:GNY589772 GXU589758:GXU589772 HHQ589758:HHQ589772 HRM589758:HRM589772 IBI589758:IBI589772 ILE589758:ILE589772 IVA589758:IVA589772 JEW589758:JEW589772 JOS589758:JOS589772 JYO589758:JYO589772 KIK589758:KIK589772 KSG589758:KSG589772 LCC589758:LCC589772 LLY589758:LLY589772 LVU589758:LVU589772 MFQ589758:MFQ589772 MPM589758:MPM589772 MZI589758:MZI589772 NJE589758:NJE589772 NTA589758:NTA589772 OCW589758:OCW589772 OMS589758:OMS589772 OWO589758:OWO589772 PGK589758:PGK589772 PQG589758:PQG589772 QAC589758:QAC589772 QJY589758:QJY589772 QTU589758:QTU589772 RDQ589758:RDQ589772 RNM589758:RNM589772 RXI589758:RXI589772 SHE589758:SHE589772 SRA589758:SRA589772 TAW589758:TAW589772 TKS589758:TKS589772 TUO589758:TUO589772 UEK589758:UEK589772 UOG589758:UOG589772 UYC589758:UYC589772 VHY589758:VHY589772 VRU589758:VRU589772 WBQ589758:WBQ589772 WLM589758:WLM589772 WVI589758:WVI589772 IW655294:IW655308 SS655294:SS655308 ACO655294:ACO655308 AMK655294:AMK655308 AWG655294:AWG655308 BGC655294:BGC655308 BPY655294:BPY655308 BZU655294:BZU655308 CJQ655294:CJQ655308 CTM655294:CTM655308 DDI655294:DDI655308 DNE655294:DNE655308 DXA655294:DXA655308 EGW655294:EGW655308 EQS655294:EQS655308 FAO655294:FAO655308 FKK655294:FKK655308 FUG655294:FUG655308 GEC655294:GEC655308 GNY655294:GNY655308 GXU655294:GXU655308 HHQ655294:HHQ655308 HRM655294:HRM655308 IBI655294:IBI655308 ILE655294:ILE655308 IVA655294:IVA655308 JEW655294:JEW655308 JOS655294:JOS655308 JYO655294:JYO655308 KIK655294:KIK655308 KSG655294:KSG655308 LCC655294:LCC655308 LLY655294:LLY655308 LVU655294:LVU655308 MFQ655294:MFQ655308 MPM655294:MPM655308 MZI655294:MZI655308 NJE655294:NJE655308 NTA655294:NTA655308 OCW655294:OCW655308 OMS655294:OMS655308 OWO655294:OWO655308 PGK655294:PGK655308 PQG655294:PQG655308 QAC655294:QAC655308 QJY655294:QJY655308 QTU655294:QTU655308 RDQ655294:RDQ655308 RNM655294:RNM655308 RXI655294:RXI655308 SHE655294:SHE655308 SRA655294:SRA655308 TAW655294:TAW655308 TKS655294:TKS655308 TUO655294:TUO655308 UEK655294:UEK655308 UOG655294:UOG655308 UYC655294:UYC655308 VHY655294:VHY655308 VRU655294:VRU655308 WBQ655294:WBQ655308 WLM655294:WLM655308 WVI655294:WVI655308 IW720830:IW720844 SS720830:SS720844 ACO720830:ACO720844 AMK720830:AMK720844 AWG720830:AWG720844 BGC720830:BGC720844 BPY720830:BPY720844 BZU720830:BZU720844 CJQ720830:CJQ720844 CTM720830:CTM720844 DDI720830:DDI720844 DNE720830:DNE720844 DXA720830:DXA720844 EGW720830:EGW720844 EQS720830:EQS720844 FAO720830:FAO720844 FKK720830:FKK720844 FUG720830:FUG720844 GEC720830:GEC720844 GNY720830:GNY720844 GXU720830:GXU720844 HHQ720830:HHQ720844 HRM720830:HRM720844 IBI720830:IBI720844 ILE720830:ILE720844 IVA720830:IVA720844 JEW720830:JEW720844 JOS720830:JOS720844 JYO720830:JYO720844 KIK720830:KIK720844 KSG720830:KSG720844 LCC720830:LCC720844 LLY720830:LLY720844 LVU720830:LVU720844 MFQ720830:MFQ720844 MPM720830:MPM720844 MZI720830:MZI720844 NJE720830:NJE720844 NTA720830:NTA720844 OCW720830:OCW720844 OMS720830:OMS720844 OWO720830:OWO720844 PGK720830:PGK720844 PQG720830:PQG720844 QAC720830:QAC720844 QJY720830:QJY720844 QTU720830:QTU720844 RDQ720830:RDQ720844 RNM720830:RNM720844 RXI720830:RXI720844 SHE720830:SHE720844 SRA720830:SRA720844 TAW720830:TAW720844 TKS720830:TKS720844 TUO720830:TUO720844 UEK720830:UEK720844 UOG720830:UOG720844 UYC720830:UYC720844 VHY720830:VHY720844 VRU720830:VRU720844 WBQ720830:WBQ720844 WLM720830:WLM720844 WVI720830:WVI720844 IW786366:IW786380 SS786366:SS786380 ACO786366:ACO786380 AMK786366:AMK786380 AWG786366:AWG786380 BGC786366:BGC786380 BPY786366:BPY786380 BZU786366:BZU786380 CJQ786366:CJQ786380 CTM786366:CTM786380 DDI786366:DDI786380 DNE786366:DNE786380 DXA786366:DXA786380 EGW786366:EGW786380 EQS786366:EQS786380 FAO786366:FAO786380 FKK786366:FKK786380 FUG786366:FUG786380 GEC786366:GEC786380 GNY786366:GNY786380 GXU786366:GXU786380 HHQ786366:HHQ786380 HRM786366:HRM786380 IBI786366:IBI786380 ILE786366:ILE786380 IVA786366:IVA786380 JEW786366:JEW786380 JOS786366:JOS786380 JYO786366:JYO786380 KIK786366:KIK786380 KSG786366:KSG786380 LCC786366:LCC786380 LLY786366:LLY786380 LVU786366:LVU786380 MFQ786366:MFQ786380 MPM786366:MPM786380 MZI786366:MZI786380 NJE786366:NJE786380 NTA786366:NTA786380 OCW786366:OCW786380 OMS786366:OMS786380 OWO786366:OWO786380 PGK786366:PGK786380 PQG786366:PQG786380 QAC786366:QAC786380 QJY786366:QJY786380 QTU786366:QTU786380 RDQ786366:RDQ786380 RNM786366:RNM786380 RXI786366:RXI786380 SHE786366:SHE786380 SRA786366:SRA786380 TAW786366:TAW786380 TKS786366:TKS786380 TUO786366:TUO786380 UEK786366:UEK786380 UOG786366:UOG786380 UYC786366:UYC786380 VHY786366:VHY786380 VRU786366:VRU786380 WBQ786366:WBQ786380 WLM786366:WLM786380 WVI786366:WVI786380 IW851902:IW851916 SS851902:SS851916 ACO851902:ACO851916 AMK851902:AMK851916 AWG851902:AWG851916 BGC851902:BGC851916 BPY851902:BPY851916 BZU851902:BZU851916 CJQ851902:CJQ851916 CTM851902:CTM851916 DDI851902:DDI851916 DNE851902:DNE851916 DXA851902:DXA851916 EGW851902:EGW851916 EQS851902:EQS851916 FAO851902:FAO851916 FKK851902:FKK851916 FUG851902:FUG851916 GEC851902:GEC851916 GNY851902:GNY851916 GXU851902:GXU851916 HHQ851902:HHQ851916 HRM851902:HRM851916 IBI851902:IBI851916 ILE851902:ILE851916 IVA851902:IVA851916 JEW851902:JEW851916 JOS851902:JOS851916 JYO851902:JYO851916 KIK851902:KIK851916 KSG851902:KSG851916 LCC851902:LCC851916 LLY851902:LLY851916 LVU851902:LVU851916 MFQ851902:MFQ851916 MPM851902:MPM851916 MZI851902:MZI851916 NJE851902:NJE851916 NTA851902:NTA851916 OCW851902:OCW851916 OMS851902:OMS851916 OWO851902:OWO851916 PGK851902:PGK851916 PQG851902:PQG851916 QAC851902:QAC851916 QJY851902:QJY851916 QTU851902:QTU851916 RDQ851902:RDQ851916 RNM851902:RNM851916 RXI851902:RXI851916 SHE851902:SHE851916 SRA851902:SRA851916 TAW851902:TAW851916 TKS851902:TKS851916 TUO851902:TUO851916 UEK851902:UEK851916 UOG851902:UOG851916 UYC851902:UYC851916 VHY851902:VHY851916 VRU851902:VRU851916 WBQ851902:WBQ851916 WLM851902:WLM851916 WVI851902:WVI851916 IW917438:IW917452 SS917438:SS917452 ACO917438:ACO917452 AMK917438:AMK917452 AWG917438:AWG917452 BGC917438:BGC917452 BPY917438:BPY917452 BZU917438:BZU917452 CJQ917438:CJQ917452 CTM917438:CTM917452 DDI917438:DDI917452 DNE917438:DNE917452 DXA917438:DXA917452 EGW917438:EGW917452 EQS917438:EQS917452 FAO917438:FAO917452 FKK917438:FKK917452 FUG917438:FUG917452 GEC917438:GEC917452 GNY917438:GNY917452 GXU917438:GXU917452 HHQ917438:HHQ917452 HRM917438:HRM917452 IBI917438:IBI917452 ILE917438:ILE917452 IVA917438:IVA917452 JEW917438:JEW917452 JOS917438:JOS917452 JYO917438:JYO917452 KIK917438:KIK917452 KSG917438:KSG917452 LCC917438:LCC917452 LLY917438:LLY917452 LVU917438:LVU917452 MFQ917438:MFQ917452 MPM917438:MPM917452 MZI917438:MZI917452 NJE917438:NJE917452 NTA917438:NTA917452 OCW917438:OCW917452 OMS917438:OMS917452 OWO917438:OWO917452 PGK917438:PGK917452 PQG917438:PQG917452 QAC917438:QAC917452 QJY917438:QJY917452 QTU917438:QTU917452 RDQ917438:RDQ917452 RNM917438:RNM917452 RXI917438:RXI917452 SHE917438:SHE917452 SRA917438:SRA917452 TAW917438:TAW917452 TKS917438:TKS917452 TUO917438:TUO917452 UEK917438:UEK917452 UOG917438:UOG917452 UYC917438:UYC917452 VHY917438:VHY917452 VRU917438:VRU917452 WBQ917438:WBQ917452 WLM917438:WLM917452 WVI917438:WVI917452 IW982974:IW982988 SS982974:SS982988 ACO982974:ACO982988 AMK982974:AMK982988 AWG982974:AWG982988 BGC982974:BGC982988 BPY982974:BPY982988 BZU982974:BZU982988 CJQ982974:CJQ982988 CTM982974:CTM982988 DDI982974:DDI982988 DNE982974:DNE982988 DXA982974:DXA982988 EGW982974:EGW982988 EQS982974:EQS982988 FAO982974:FAO982988 FKK982974:FKK982988 FUG982974:FUG982988 GEC982974:GEC982988 GNY982974:GNY982988 GXU982974:GXU982988 HHQ982974:HHQ982988 HRM982974:HRM982988 IBI982974:IBI982988 ILE982974:ILE982988 IVA982974:IVA982988 JEW982974:JEW982988 JOS982974:JOS982988 JYO982974:JYO982988 KIK982974:KIK982988 KSG982974:KSG982988 LCC982974:LCC982988 LLY982974:LLY982988 LVU982974:LVU982988 MFQ982974:MFQ982988 MPM982974:MPM982988 MZI982974:MZI982988 NJE982974:NJE982988 NTA982974:NTA982988 OCW982974:OCW982988 OMS982974:OMS982988 OWO982974:OWO982988 PGK982974:PGK982988 PQG982974:PQG982988 QAC982974:QAC982988 QJY982974:QJY982988 QTU982974:QTU982988 RDQ982974:RDQ982988 RNM982974:RNM982988 RXI982974:RXI982988 SHE982974:SHE982988 SRA982974:SRA982988 TAW982974:TAW982988 TKS982974:TKS982988 TUO982974:TUO982988 UEK982974:UEK982988 UOG982974:UOG982988 UYC982974:UYC982988 VHY982974:VHY982988 VRU982974:VRU982988 WBQ982974:WBQ982988 WLM982974:WLM982988 WVI982974:WVI982988 IX65491:JA65491 ST65491:SW65491 ACP65491:ACS65491 AML65491:AMO65491 AWH65491:AWK65491 BGD65491:BGG65491 BPZ65491:BQC65491 BZV65491:BZY65491 CJR65491:CJU65491 CTN65491:CTQ65491 DDJ65491:DDM65491 DNF65491:DNI65491 DXB65491:DXE65491 EGX65491:EHA65491 EQT65491:EQW65491 FAP65491:FAS65491 FKL65491:FKO65491 FUH65491:FUK65491 GED65491:GEG65491 GNZ65491:GOC65491 GXV65491:GXY65491 HHR65491:HHU65491 HRN65491:HRQ65491 IBJ65491:IBM65491 ILF65491:ILI65491 IVB65491:IVE65491 JEX65491:JFA65491 JOT65491:JOW65491 JYP65491:JYS65491 KIL65491:KIO65491 KSH65491:KSK65491 LCD65491:LCG65491 LLZ65491:LMC65491 LVV65491:LVY65491 MFR65491:MFU65491 MPN65491:MPQ65491 MZJ65491:MZM65491 NJF65491:NJI65491 NTB65491:NTE65491 OCX65491:ODA65491 OMT65491:OMW65491 OWP65491:OWS65491 PGL65491:PGO65491 PQH65491:PQK65491 QAD65491:QAG65491 QJZ65491:QKC65491 QTV65491:QTY65491 RDR65491:RDU65491 RNN65491:RNQ65491 RXJ65491:RXM65491 SHF65491:SHI65491 SRB65491:SRE65491 TAX65491:TBA65491 TKT65491:TKW65491 TUP65491:TUS65491 UEL65491:UEO65491 UOH65491:UOK65491 UYD65491:UYG65491 VHZ65491:VIC65491 VRV65491:VRY65491 WBR65491:WBU65491 WLN65491:WLQ65491 WVJ65491:WVM65491 IX131027:JA131027 ST131027:SW131027 ACP131027:ACS131027 AML131027:AMO131027 AWH131027:AWK131027 BGD131027:BGG131027 BPZ131027:BQC131027 BZV131027:BZY131027 CJR131027:CJU131027 CTN131027:CTQ131027 DDJ131027:DDM131027 DNF131027:DNI131027 DXB131027:DXE131027 EGX131027:EHA131027 EQT131027:EQW131027 FAP131027:FAS131027 FKL131027:FKO131027 FUH131027:FUK131027 GED131027:GEG131027 GNZ131027:GOC131027 GXV131027:GXY131027 HHR131027:HHU131027 HRN131027:HRQ131027 IBJ131027:IBM131027 ILF131027:ILI131027 IVB131027:IVE131027 JEX131027:JFA131027 JOT131027:JOW131027 JYP131027:JYS131027 KIL131027:KIO131027 KSH131027:KSK131027 LCD131027:LCG131027 LLZ131027:LMC131027 LVV131027:LVY131027 MFR131027:MFU131027 MPN131027:MPQ131027 MZJ131027:MZM131027 NJF131027:NJI131027 NTB131027:NTE131027 OCX131027:ODA131027 OMT131027:OMW131027 OWP131027:OWS131027 PGL131027:PGO131027 PQH131027:PQK131027 QAD131027:QAG131027 QJZ131027:QKC131027 QTV131027:QTY131027 RDR131027:RDU131027 RNN131027:RNQ131027 RXJ131027:RXM131027 SHF131027:SHI131027 SRB131027:SRE131027 TAX131027:TBA131027 TKT131027:TKW131027 TUP131027:TUS131027 UEL131027:UEO131027 UOH131027:UOK131027 UYD131027:UYG131027 VHZ131027:VIC131027 VRV131027:VRY131027 WBR131027:WBU131027 WLN131027:WLQ131027 WVJ131027:WVM131027 IX196563:JA196563 ST196563:SW196563 ACP196563:ACS196563 AML196563:AMO196563 AWH196563:AWK196563 BGD196563:BGG196563 BPZ196563:BQC196563 BZV196563:BZY196563 CJR196563:CJU196563 CTN196563:CTQ196563 DDJ196563:DDM196563 DNF196563:DNI196563 DXB196563:DXE196563 EGX196563:EHA196563 EQT196563:EQW196563 FAP196563:FAS196563 FKL196563:FKO196563 FUH196563:FUK196563 GED196563:GEG196563 GNZ196563:GOC196563 GXV196563:GXY196563 HHR196563:HHU196563 HRN196563:HRQ196563 IBJ196563:IBM196563 ILF196563:ILI196563 IVB196563:IVE196563 JEX196563:JFA196563 JOT196563:JOW196563 JYP196563:JYS196563 KIL196563:KIO196563 KSH196563:KSK196563 LCD196563:LCG196563 LLZ196563:LMC196563 LVV196563:LVY196563 MFR196563:MFU196563 MPN196563:MPQ196563 MZJ196563:MZM196563 NJF196563:NJI196563 NTB196563:NTE196563 OCX196563:ODA196563 OMT196563:OMW196563 OWP196563:OWS196563 PGL196563:PGO196563 PQH196563:PQK196563 QAD196563:QAG196563 QJZ196563:QKC196563 QTV196563:QTY196563 RDR196563:RDU196563 RNN196563:RNQ196563 RXJ196563:RXM196563 SHF196563:SHI196563 SRB196563:SRE196563 TAX196563:TBA196563 TKT196563:TKW196563 TUP196563:TUS196563 UEL196563:UEO196563 UOH196563:UOK196563 UYD196563:UYG196563 VHZ196563:VIC196563 VRV196563:VRY196563 WBR196563:WBU196563 WLN196563:WLQ196563 WVJ196563:WVM196563 IX262099:JA262099 ST262099:SW262099 ACP262099:ACS262099 AML262099:AMO262099 AWH262099:AWK262099 BGD262099:BGG262099 BPZ262099:BQC262099 BZV262099:BZY262099 CJR262099:CJU262099 CTN262099:CTQ262099 DDJ262099:DDM262099 DNF262099:DNI262099 DXB262099:DXE262099 EGX262099:EHA262099 EQT262099:EQW262099 FAP262099:FAS262099 FKL262099:FKO262099 FUH262099:FUK262099 GED262099:GEG262099 GNZ262099:GOC262099 GXV262099:GXY262099 HHR262099:HHU262099 HRN262099:HRQ262099 IBJ262099:IBM262099 ILF262099:ILI262099 IVB262099:IVE262099 JEX262099:JFA262099 JOT262099:JOW262099 JYP262099:JYS262099 KIL262099:KIO262099 KSH262099:KSK262099 LCD262099:LCG262099 LLZ262099:LMC262099 LVV262099:LVY262099 MFR262099:MFU262099 MPN262099:MPQ262099 MZJ262099:MZM262099 NJF262099:NJI262099 NTB262099:NTE262099 OCX262099:ODA262099 OMT262099:OMW262099 OWP262099:OWS262099 PGL262099:PGO262099 PQH262099:PQK262099 QAD262099:QAG262099 QJZ262099:QKC262099 QTV262099:QTY262099 RDR262099:RDU262099 RNN262099:RNQ262099 RXJ262099:RXM262099 SHF262099:SHI262099 SRB262099:SRE262099 TAX262099:TBA262099 TKT262099:TKW262099 TUP262099:TUS262099 UEL262099:UEO262099 UOH262099:UOK262099 UYD262099:UYG262099 VHZ262099:VIC262099 VRV262099:VRY262099 WBR262099:WBU262099 WLN262099:WLQ262099 WVJ262099:WVM262099 IX327635:JA327635 ST327635:SW327635 ACP327635:ACS327635 AML327635:AMO327635 AWH327635:AWK327635 BGD327635:BGG327635 BPZ327635:BQC327635 BZV327635:BZY327635 CJR327635:CJU327635 CTN327635:CTQ327635 DDJ327635:DDM327635 DNF327635:DNI327635 DXB327635:DXE327635 EGX327635:EHA327635 EQT327635:EQW327635 FAP327635:FAS327635 FKL327635:FKO327635 FUH327635:FUK327635 GED327635:GEG327635 GNZ327635:GOC327635 GXV327635:GXY327635 HHR327635:HHU327635 HRN327635:HRQ327635 IBJ327635:IBM327635 ILF327635:ILI327635 IVB327635:IVE327635 JEX327635:JFA327635 JOT327635:JOW327635 JYP327635:JYS327635 KIL327635:KIO327635 KSH327635:KSK327635 LCD327635:LCG327635 LLZ327635:LMC327635 LVV327635:LVY327635 MFR327635:MFU327635 MPN327635:MPQ327635 MZJ327635:MZM327635 NJF327635:NJI327635 NTB327635:NTE327635 OCX327635:ODA327635 OMT327635:OMW327635 OWP327635:OWS327635 PGL327635:PGO327635 PQH327635:PQK327635 QAD327635:QAG327635 QJZ327635:QKC327635 QTV327635:QTY327635 RDR327635:RDU327635 RNN327635:RNQ327635 RXJ327635:RXM327635 SHF327635:SHI327635 SRB327635:SRE327635 TAX327635:TBA327635 TKT327635:TKW327635 TUP327635:TUS327635 UEL327635:UEO327635 UOH327635:UOK327635 UYD327635:UYG327635 VHZ327635:VIC327635 VRV327635:VRY327635 WBR327635:WBU327635 WLN327635:WLQ327635 WVJ327635:WVM327635 IX393171:JA393171 ST393171:SW393171 ACP393171:ACS393171 AML393171:AMO393171 AWH393171:AWK393171 BGD393171:BGG393171 BPZ393171:BQC393171 BZV393171:BZY393171 CJR393171:CJU393171 CTN393171:CTQ393171 DDJ393171:DDM393171 DNF393171:DNI393171 DXB393171:DXE393171 EGX393171:EHA393171 EQT393171:EQW393171 FAP393171:FAS393171 FKL393171:FKO393171 FUH393171:FUK393171 GED393171:GEG393171 GNZ393171:GOC393171 GXV393171:GXY393171 HHR393171:HHU393171 HRN393171:HRQ393171 IBJ393171:IBM393171 ILF393171:ILI393171 IVB393171:IVE393171 JEX393171:JFA393171 JOT393171:JOW393171 JYP393171:JYS393171 KIL393171:KIO393171 KSH393171:KSK393171 LCD393171:LCG393171 LLZ393171:LMC393171 LVV393171:LVY393171 MFR393171:MFU393171 MPN393171:MPQ393171 MZJ393171:MZM393171 NJF393171:NJI393171 NTB393171:NTE393171 OCX393171:ODA393171 OMT393171:OMW393171 OWP393171:OWS393171 PGL393171:PGO393171 PQH393171:PQK393171 QAD393171:QAG393171 QJZ393171:QKC393171 QTV393171:QTY393171 RDR393171:RDU393171 RNN393171:RNQ393171 RXJ393171:RXM393171 SHF393171:SHI393171 SRB393171:SRE393171 TAX393171:TBA393171 TKT393171:TKW393171 TUP393171:TUS393171 UEL393171:UEO393171 UOH393171:UOK393171 UYD393171:UYG393171 VHZ393171:VIC393171 VRV393171:VRY393171 WBR393171:WBU393171 WLN393171:WLQ393171 WVJ393171:WVM393171 IX458707:JA458707 ST458707:SW458707 ACP458707:ACS458707 AML458707:AMO458707 AWH458707:AWK458707 BGD458707:BGG458707 BPZ458707:BQC458707 BZV458707:BZY458707 CJR458707:CJU458707 CTN458707:CTQ458707 DDJ458707:DDM458707 DNF458707:DNI458707 DXB458707:DXE458707 EGX458707:EHA458707 EQT458707:EQW458707 FAP458707:FAS458707 FKL458707:FKO458707 FUH458707:FUK458707 GED458707:GEG458707 GNZ458707:GOC458707 GXV458707:GXY458707 HHR458707:HHU458707 HRN458707:HRQ458707 IBJ458707:IBM458707 ILF458707:ILI458707 IVB458707:IVE458707 JEX458707:JFA458707 JOT458707:JOW458707 JYP458707:JYS458707 KIL458707:KIO458707 KSH458707:KSK458707 LCD458707:LCG458707 LLZ458707:LMC458707 LVV458707:LVY458707 MFR458707:MFU458707 MPN458707:MPQ458707 MZJ458707:MZM458707 NJF458707:NJI458707 NTB458707:NTE458707 OCX458707:ODA458707 OMT458707:OMW458707 OWP458707:OWS458707 PGL458707:PGO458707 PQH458707:PQK458707 QAD458707:QAG458707 QJZ458707:QKC458707 QTV458707:QTY458707 RDR458707:RDU458707 RNN458707:RNQ458707 RXJ458707:RXM458707 SHF458707:SHI458707 SRB458707:SRE458707 TAX458707:TBA458707 TKT458707:TKW458707 TUP458707:TUS458707 UEL458707:UEO458707 UOH458707:UOK458707 UYD458707:UYG458707 VHZ458707:VIC458707 VRV458707:VRY458707 WBR458707:WBU458707 WLN458707:WLQ458707 WVJ458707:WVM458707 IX524243:JA524243 ST524243:SW524243 ACP524243:ACS524243 AML524243:AMO524243 AWH524243:AWK524243 BGD524243:BGG524243 BPZ524243:BQC524243 BZV524243:BZY524243 CJR524243:CJU524243 CTN524243:CTQ524243 DDJ524243:DDM524243 DNF524243:DNI524243 DXB524243:DXE524243 EGX524243:EHA524243 EQT524243:EQW524243 FAP524243:FAS524243 FKL524243:FKO524243 FUH524243:FUK524243 GED524243:GEG524243 GNZ524243:GOC524243 GXV524243:GXY524243 HHR524243:HHU524243 HRN524243:HRQ524243 IBJ524243:IBM524243 ILF524243:ILI524243 IVB524243:IVE524243 JEX524243:JFA524243 JOT524243:JOW524243 JYP524243:JYS524243 KIL524243:KIO524243 KSH524243:KSK524243 LCD524243:LCG524243 LLZ524243:LMC524243 LVV524243:LVY524243 MFR524243:MFU524243 MPN524243:MPQ524243 MZJ524243:MZM524243 NJF524243:NJI524243 NTB524243:NTE524243 OCX524243:ODA524243 OMT524243:OMW524243 OWP524243:OWS524243 PGL524243:PGO524243 PQH524243:PQK524243 QAD524243:QAG524243 QJZ524243:QKC524243 QTV524243:QTY524243 RDR524243:RDU524243 RNN524243:RNQ524243 RXJ524243:RXM524243 SHF524243:SHI524243 SRB524243:SRE524243 TAX524243:TBA524243 TKT524243:TKW524243 TUP524243:TUS524243 UEL524243:UEO524243 UOH524243:UOK524243 UYD524243:UYG524243 VHZ524243:VIC524243 VRV524243:VRY524243 WBR524243:WBU524243 WLN524243:WLQ524243 WVJ524243:WVM524243 IX589779:JA589779 ST589779:SW589779 ACP589779:ACS589779 AML589779:AMO589779 AWH589779:AWK589779 BGD589779:BGG589779 BPZ589779:BQC589779 BZV589779:BZY589779 CJR589779:CJU589779 CTN589779:CTQ589779 DDJ589779:DDM589779 DNF589779:DNI589779 DXB589779:DXE589779 EGX589779:EHA589779 EQT589779:EQW589779 FAP589779:FAS589779 FKL589779:FKO589779 FUH589779:FUK589779 GED589779:GEG589779 GNZ589779:GOC589779 GXV589779:GXY589779 HHR589779:HHU589779 HRN589779:HRQ589779 IBJ589779:IBM589779 ILF589779:ILI589779 IVB589779:IVE589779 JEX589779:JFA589779 JOT589779:JOW589779 JYP589779:JYS589779 KIL589779:KIO589779 KSH589779:KSK589779 LCD589779:LCG589779 LLZ589779:LMC589779 LVV589779:LVY589779 MFR589779:MFU589779 MPN589779:MPQ589779 MZJ589779:MZM589779 NJF589779:NJI589779 NTB589779:NTE589779 OCX589779:ODA589779 OMT589779:OMW589779 OWP589779:OWS589779 PGL589779:PGO589779 PQH589779:PQK589779 QAD589779:QAG589779 QJZ589779:QKC589779 QTV589779:QTY589779 RDR589779:RDU589779 RNN589779:RNQ589779 RXJ589779:RXM589779 SHF589779:SHI589779 SRB589779:SRE589779 TAX589779:TBA589779 TKT589779:TKW589779 TUP589779:TUS589779 UEL589779:UEO589779 UOH589779:UOK589779 UYD589779:UYG589779 VHZ589779:VIC589779 VRV589779:VRY589779 WBR589779:WBU589779 WLN589779:WLQ589779 WVJ589779:WVM589779 IX655315:JA655315 ST655315:SW655315 ACP655315:ACS655315 AML655315:AMO655315 AWH655315:AWK655315 BGD655315:BGG655315 BPZ655315:BQC655315 BZV655315:BZY655315 CJR655315:CJU655315 CTN655315:CTQ655315 DDJ655315:DDM655315 DNF655315:DNI655315 DXB655315:DXE655315 EGX655315:EHA655315 EQT655315:EQW655315 FAP655315:FAS655315 FKL655315:FKO655315 FUH655315:FUK655315 GED655315:GEG655315 GNZ655315:GOC655315 GXV655315:GXY655315 HHR655315:HHU655315 HRN655315:HRQ655315 IBJ655315:IBM655315 ILF655315:ILI655315 IVB655315:IVE655315 JEX655315:JFA655315 JOT655315:JOW655315 JYP655315:JYS655315 KIL655315:KIO655315 KSH655315:KSK655315 LCD655315:LCG655315 LLZ655315:LMC655315 LVV655315:LVY655315 MFR655315:MFU655315 MPN655315:MPQ655315 MZJ655315:MZM655315 NJF655315:NJI655315 NTB655315:NTE655315 OCX655315:ODA655315 OMT655315:OMW655315 OWP655315:OWS655315 PGL655315:PGO655315 PQH655315:PQK655315 QAD655315:QAG655315 QJZ655315:QKC655315 QTV655315:QTY655315 RDR655315:RDU655315 RNN655315:RNQ655315 RXJ655315:RXM655315 SHF655315:SHI655315 SRB655315:SRE655315 TAX655315:TBA655315 TKT655315:TKW655315 TUP655315:TUS655315 UEL655315:UEO655315 UOH655315:UOK655315 UYD655315:UYG655315 VHZ655315:VIC655315 VRV655315:VRY655315 WBR655315:WBU655315 WLN655315:WLQ655315 WVJ655315:WVM655315 IX720851:JA720851 ST720851:SW720851 ACP720851:ACS720851 AML720851:AMO720851 AWH720851:AWK720851 BGD720851:BGG720851 BPZ720851:BQC720851 BZV720851:BZY720851 CJR720851:CJU720851 CTN720851:CTQ720851 DDJ720851:DDM720851 DNF720851:DNI720851 DXB720851:DXE720851 EGX720851:EHA720851 EQT720851:EQW720851 FAP720851:FAS720851 FKL720851:FKO720851 FUH720851:FUK720851 GED720851:GEG720851 GNZ720851:GOC720851 GXV720851:GXY720851 HHR720851:HHU720851 HRN720851:HRQ720851 IBJ720851:IBM720851 ILF720851:ILI720851 IVB720851:IVE720851 JEX720851:JFA720851 JOT720851:JOW720851 JYP720851:JYS720851 KIL720851:KIO720851 KSH720851:KSK720851 LCD720851:LCG720851 LLZ720851:LMC720851 LVV720851:LVY720851 MFR720851:MFU720851 MPN720851:MPQ720851 MZJ720851:MZM720851 NJF720851:NJI720851 NTB720851:NTE720851 OCX720851:ODA720851 OMT720851:OMW720851 OWP720851:OWS720851 PGL720851:PGO720851 PQH720851:PQK720851 QAD720851:QAG720851 QJZ720851:QKC720851 QTV720851:QTY720851 RDR720851:RDU720851 RNN720851:RNQ720851 RXJ720851:RXM720851 SHF720851:SHI720851 SRB720851:SRE720851 TAX720851:TBA720851 TKT720851:TKW720851 TUP720851:TUS720851 UEL720851:UEO720851 UOH720851:UOK720851 UYD720851:UYG720851 VHZ720851:VIC720851 VRV720851:VRY720851 WBR720851:WBU720851 WLN720851:WLQ720851 WVJ720851:WVM720851 IX786387:JA786387 ST786387:SW786387 ACP786387:ACS786387 AML786387:AMO786387 AWH786387:AWK786387 BGD786387:BGG786387 BPZ786387:BQC786387 BZV786387:BZY786387 CJR786387:CJU786387 CTN786387:CTQ786387 DDJ786387:DDM786387 DNF786387:DNI786387 DXB786387:DXE786387 EGX786387:EHA786387 EQT786387:EQW786387 FAP786387:FAS786387 FKL786387:FKO786387 FUH786387:FUK786387 GED786387:GEG786387 GNZ786387:GOC786387 GXV786387:GXY786387 HHR786387:HHU786387 HRN786387:HRQ786387 IBJ786387:IBM786387 ILF786387:ILI786387 IVB786387:IVE786387 JEX786387:JFA786387 JOT786387:JOW786387 JYP786387:JYS786387 KIL786387:KIO786387 KSH786387:KSK786387 LCD786387:LCG786387 LLZ786387:LMC786387 LVV786387:LVY786387 MFR786387:MFU786387 MPN786387:MPQ786387 MZJ786387:MZM786387 NJF786387:NJI786387 NTB786387:NTE786387 OCX786387:ODA786387 OMT786387:OMW786387 OWP786387:OWS786387 PGL786387:PGO786387 PQH786387:PQK786387 QAD786387:QAG786387 QJZ786387:QKC786387 QTV786387:QTY786387 RDR786387:RDU786387 RNN786387:RNQ786387 RXJ786387:RXM786387 SHF786387:SHI786387 SRB786387:SRE786387 TAX786387:TBA786387 TKT786387:TKW786387 TUP786387:TUS786387 UEL786387:UEO786387 UOH786387:UOK786387 UYD786387:UYG786387 VHZ786387:VIC786387 VRV786387:VRY786387 WBR786387:WBU786387 WLN786387:WLQ786387 WVJ786387:WVM786387 IX851923:JA851923 ST851923:SW851923 ACP851923:ACS851923 AML851923:AMO851923 AWH851923:AWK851923 BGD851923:BGG851923 BPZ851923:BQC851923 BZV851923:BZY851923 CJR851923:CJU851923 CTN851923:CTQ851923 DDJ851923:DDM851923 DNF851923:DNI851923 DXB851923:DXE851923 EGX851923:EHA851923 EQT851923:EQW851923 FAP851923:FAS851923 FKL851923:FKO851923 FUH851923:FUK851923 GED851923:GEG851923 GNZ851923:GOC851923 GXV851923:GXY851923 HHR851923:HHU851923 HRN851923:HRQ851923 IBJ851923:IBM851923 ILF851923:ILI851923 IVB851923:IVE851923 JEX851923:JFA851923 JOT851923:JOW851923 JYP851923:JYS851923 KIL851923:KIO851923 KSH851923:KSK851923 LCD851923:LCG851923 LLZ851923:LMC851923 LVV851923:LVY851923 MFR851923:MFU851923 MPN851923:MPQ851923 MZJ851923:MZM851923 NJF851923:NJI851923 NTB851923:NTE851923 OCX851923:ODA851923 OMT851923:OMW851923 OWP851923:OWS851923 PGL851923:PGO851923 PQH851923:PQK851923 QAD851923:QAG851923 QJZ851923:QKC851923 QTV851923:QTY851923 RDR851923:RDU851923 RNN851923:RNQ851923 RXJ851923:RXM851923 SHF851923:SHI851923 SRB851923:SRE851923 TAX851923:TBA851923 TKT851923:TKW851923 TUP851923:TUS851923 UEL851923:UEO851923 UOH851923:UOK851923 UYD851923:UYG851923 VHZ851923:VIC851923 VRV851923:VRY851923 WBR851923:WBU851923 WLN851923:WLQ851923 WVJ851923:WVM851923 IX917459:JA917459 ST917459:SW917459 ACP917459:ACS917459 AML917459:AMO917459 AWH917459:AWK917459 BGD917459:BGG917459 BPZ917459:BQC917459 BZV917459:BZY917459 CJR917459:CJU917459 CTN917459:CTQ917459 DDJ917459:DDM917459 DNF917459:DNI917459 DXB917459:DXE917459 EGX917459:EHA917459 EQT917459:EQW917459 FAP917459:FAS917459 FKL917459:FKO917459 FUH917459:FUK917459 GED917459:GEG917459 GNZ917459:GOC917459 GXV917459:GXY917459 HHR917459:HHU917459 HRN917459:HRQ917459 IBJ917459:IBM917459 ILF917459:ILI917459 IVB917459:IVE917459 JEX917459:JFA917459 JOT917459:JOW917459 JYP917459:JYS917459 KIL917459:KIO917459 KSH917459:KSK917459 LCD917459:LCG917459 LLZ917459:LMC917459 LVV917459:LVY917459 MFR917459:MFU917459 MPN917459:MPQ917459 MZJ917459:MZM917459 NJF917459:NJI917459 NTB917459:NTE917459 OCX917459:ODA917459 OMT917459:OMW917459 OWP917459:OWS917459 PGL917459:PGO917459 PQH917459:PQK917459 QAD917459:QAG917459 QJZ917459:QKC917459 QTV917459:QTY917459 RDR917459:RDU917459 RNN917459:RNQ917459 RXJ917459:RXM917459 SHF917459:SHI917459 SRB917459:SRE917459 TAX917459:TBA917459 TKT917459:TKW917459 TUP917459:TUS917459 UEL917459:UEO917459 UOH917459:UOK917459 UYD917459:UYG917459 VHZ917459:VIC917459 VRV917459:VRY917459 WBR917459:WBU917459 WLN917459:WLQ917459 WVJ917459:WVM917459 IX982995:JA982995 ST982995:SW982995 ACP982995:ACS982995 AML982995:AMO982995 AWH982995:AWK982995 BGD982995:BGG982995 BPZ982995:BQC982995 BZV982995:BZY982995 CJR982995:CJU982995 CTN982995:CTQ982995 DDJ982995:DDM982995 DNF982995:DNI982995 DXB982995:DXE982995 EGX982995:EHA982995 EQT982995:EQW982995 FAP982995:FAS982995 FKL982995:FKO982995 FUH982995:FUK982995 GED982995:GEG982995 GNZ982995:GOC982995 GXV982995:GXY982995 HHR982995:HHU982995 HRN982995:HRQ982995 IBJ982995:IBM982995 ILF982995:ILI982995 IVB982995:IVE982995 JEX982995:JFA982995 JOT982995:JOW982995 JYP982995:JYS982995 KIL982995:KIO982995 KSH982995:KSK982995 LCD982995:LCG982995 LLZ982995:LMC982995 LVV982995:LVY982995 MFR982995:MFU982995 MPN982995:MPQ982995 MZJ982995:MZM982995 NJF982995:NJI982995 NTB982995:NTE982995 OCX982995:ODA982995 OMT982995:OMW982995 OWP982995:OWS982995 PGL982995:PGO982995 PQH982995:PQK982995 QAD982995:QAG982995 QJZ982995:QKC982995 QTV982995:QTY982995 RDR982995:RDU982995 RNN982995:RNQ982995 RXJ982995:RXM982995 SHF982995:SHI982995 SRB982995:SRE982995 TAX982995:TBA982995 TKT982995:TKW982995 TUP982995:TUS982995 UEL982995:UEO982995 UOH982995:UOK982995 UYD982995:UYG982995 VHZ982995:VIC982995 VRV982995:VRY982995 WBR982995:WBU982995 WLN982995:WLQ982995 WVJ982995:WVM982995 IW65488:JA65488 SS65488:SW65488 ACO65488:ACS65488 AMK65488:AMO65488 AWG65488:AWK65488 BGC65488:BGG65488 BPY65488:BQC65488 BZU65488:BZY65488 CJQ65488:CJU65488 CTM65488:CTQ65488 DDI65488:DDM65488 DNE65488:DNI65488 DXA65488:DXE65488 EGW65488:EHA65488 EQS65488:EQW65488 FAO65488:FAS65488 FKK65488:FKO65488 FUG65488:FUK65488 GEC65488:GEG65488 GNY65488:GOC65488 GXU65488:GXY65488 HHQ65488:HHU65488 HRM65488:HRQ65488 IBI65488:IBM65488 ILE65488:ILI65488 IVA65488:IVE65488 JEW65488:JFA65488 JOS65488:JOW65488 JYO65488:JYS65488 KIK65488:KIO65488 KSG65488:KSK65488 LCC65488:LCG65488 LLY65488:LMC65488 LVU65488:LVY65488 MFQ65488:MFU65488 MPM65488:MPQ65488 MZI65488:MZM65488 NJE65488:NJI65488 NTA65488:NTE65488 OCW65488:ODA65488 OMS65488:OMW65488 OWO65488:OWS65488 PGK65488:PGO65488 PQG65488:PQK65488 QAC65488:QAG65488 QJY65488:QKC65488 QTU65488:QTY65488 RDQ65488:RDU65488 RNM65488:RNQ65488 RXI65488:RXM65488 SHE65488:SHI65488 SRA65488:SRE65488 TAW65488:TBA65488 TKS65488:TKW65488 TUO65488:TUS65488 UEK65488:UEO65488 UOG65488:UOK65488 UYC65488:UYG65488 VHY65488:VIC65488 VRU65488:VRY65488 WBQ65488:WBU65488 WLM65488:WLQ65488 WVI65488:WVM65488 IW131024:JA131024 SS131024:SW131024 ACO131024:ACS131024 AMK131024:AMO131024 AWG131024:AWK131024 BGC131024:BGG131024 BPY131024:BQC131024 BZU131024:BZY131024 CJQ131024:CJU131024 CTM131024:CTQ131024 DDI131024:DDM131024 DNE131024:DNI131024 DXA131024:DXE131024 EGW131024:EHA131024 EQS131024:EQW131024 FAO131024:FAS131024 FKK131024:FKO131024 FUG131024:FUK131024 GEC131024:GEG131024 GNY131024:GOC131024 GXU131024:GXY131024 HHQ131024:HHU131024 HRM131024:HRQ131024 IBI131024:IBM131024 ILE131024:ILI131024 IVA131024:IVE131024 JEW131024:JFA131024 JOS131024:JOW131024 JYO131024:JYS131024 KIK131024:KIO131024 KSG131024:KSK131024 LCC131024:LCG131024 LLY131024:LMC131024 LVU131024:LVY131024 MFQ131024:MFU131024 MPM131024:MPQ131024 MZI131024:MZM131024 NJE131024:NJI131024 NTA131024:NTE131024 OCW131024:ODA131024 OMS131024:OMW131024 OWO131024:OWS131024 PGK131024:PGO131024 PQG131024:PQK131024 QAC131024:QAG131024 QJY131024:QKC131024 QTU131024:QTY131024 RDQ131024:RDU131024 RNM131024:RNQ131024 RXI131024:RXM131024 SHE131024:SHI131024 SRA131024:SRE131024 TAW131024:TBA131024 TKS131024:TKW131024 TUO131024:TUS131024 UEK131024:UEO131024 UOG131024:UOK131024 UYC131024:UYG131024 VHY131024:VIC131024 VRU131024:VRY131024 WBQ131024:WBU131024 WLM131024:WLQ131024 WVI131024:WVM131024 IW196560:JA196560 SS196560:SW196560 ACO196560:ACS196560 AMK196560:AMO196560 AWG196560:AWK196560 BGC196560:BGG196560 BPY196560:BQC196560 BZU196560:BZY196560 CJQ196560:CJU196560 CTM196560:CTQ196560 DDI196560:DDM196560 DNE196560:DNI196560 DXA196560:DXE196560 EGW196560:EHA196560 EQS196560:EQW196560 FAO196560:FAS196560 FKK196560:FKO196560 FUG196560:FUK196560 GEC196560:GEG196560 GNY196560:GOC196560 GXU196560:GXY196560 HHQ196560:HHU196560 HRM196560:HRQ196560 IBI196560:IBM196560 ILE196560:ILI196560 IVA196560:IVE196560 JEW196560:JFA196560 JOS196560:JOW196560 JYO196560:JYS196560 KIK196560:KIO196560 KSG196560:KSK196560 LCC196560:LCG196560 LLY196560:LMC196560 LVU196560:LVY196560 MFQ196560:MFU196560 MPM196560:MPQ196560 MZI196560:MZM196560 NJE196560:NJI196560 NTA196560:NTE196560 OCW196560:ODA196560 OMS196560:OMW196560 OWO196560:OWS196560 PGK196560:PGO196560 PQG196560:PQK196560 QAC196560:QAG196560 QJY196560:QKC196560 QTU196560:QTY196560 RDQ196560:RDU196560 RNM196560:RNQ196560 RXI196560:RXM196560 SHE196560:SHI196560 SRA196560:SRE196560 TAW196560:TBA196560 TKS196560:TKW196560 TUO196560:TUS196560 UEK196560:UEO196560 UOG196560:UOK196560 UYC196560:UYG196560 VHY196560:VIC196560 VRU196560:VRY196560 WBQ196560:WBU196560 WLM196560:WLQ196560 WVI196560:WVM196560 IW262096:JA262096 SS262096:SW262096 ACO262096:ACS262096 AMK262096:AMO262096 AWG262096:AWK262096 BGC262096:BGG262096 BPY262096:BQC262096 BZU262096:BZY262096 CJQ262096:CJU262096 CTM262096:CTQ262096 DDI262096:DDM262096 DNE262096:DNI262096 DXA262096:DXE262096 EGW262096:EHA262096 EQS262096:EQW262096 FAO262096:FAS262096 FKK262096:FKO262096 FUG262096:FUK262096 GEC262096:GEG262096 GNY262096:GOC262096 GXU262096:GXY262096 HHQ262096:HHU262096 HRM262096:HRQ262096 IBI262096:IBM262096 ILE262096:ILI262096 IVA262096:IVE262096 JEW262096:JFA262096 JOS262096:JOW262096 JYO262096:JYS262096 KIK262096:KIO262096 KSG262096:KSK262096 LCC262096:LCG262096 LLY262096:LMC262096 LVU262096:LVY262096 MFQ262096:MFU262096 MPM262096:MPQ262096 MZI262096:MZM262096 NJE262096:NJI262096 NTA262096:NTE262096 OCW262096:ODA262096 OMS262096:OMW262096 OWO262096:OWS262096 PGK262096:PGO262096 PQG262096:PQK262096 QAC262096:QAG262096 QJY262096:QKC262096 QTU262096:QTY262096 RDQ262096:RDU262096 RNM262096:RNQ262096 RXI262096:RXM262096 SHE262096:SHI262096 SRA262096:SRE262096 TAW262096:TBA262096 TKS262096:TKW262096 TUO262096:TUS262096 UEK262096:UEO262096 UOG262096:UOK262096 UYC262096:UYG262096 VHY262096:VIC262096 VRU262096:VRY262096 WBQ262096:WBU262096 WLM262096:WLQ262096 WVI262096:WVM262096 IW327632:JA327632 SS327632:SW327632 ACO327632:ACS327632 AMK327632:AMO327632 AWG327632:AWK327632 BGC327632:BGG327632 BPY327632:BQC327632 BZU327632:BZY327632 CJQ327632:CJU327632 CTM327632:CTQ327632 DDI327632:DDM327632 DNE327632:DNI327632 DXA327632:DXE327632 EGW327632:EHA327632 EQS327632:EQW327632 FAO327632:FAS327632 FKK327632:FKO327632 FUG327632:FUK327632 GEC327632:GEG327632 GNY327632:GOC327632 GXU327632:GXY327632 HHQ327632:HHU327632 HRM327632:HRQ327632 IBI327632:IBM327632 ILE327632:ILI327632 IVA327632:IVE327632 JEW327632:JFA327632 JOS327632:JOW327632 JYO327632:JYS327632 KIK327632:KIO327632 KSG327632:KSK327632 LCC327632:LCG327632 LLY327632:LMC327632 LVU327632:LVY327632 MFQ327632:MFU327632 MPM327632:MPQ327632 MZI327632:MZM327632 NJE327632:NJI327632 NTA327632:NTE327632 OCW327632:ODA327632 OMS327632:OMW327632 OWO327632:OWS327632 PGK327632:PGO327632 PQG327632:PQK327632 QAC327632:QAG327632 QJY327632:QKC327632 QTU327632:QTY327632 RDQ327632:RDU327632 RNM327632:RNQ327632 RXI327632:RXM327632 SHE327632:SHI327632 SRA327632:SRE327632 TAW327632:TBA327632 TKS327632:TKW327632 TUO327632:TUS327632 UEK327632:UEO327632 UOG327632:UOK327632 UYC327632:UYG327632 VHY327632:VIC327632 VRU327632:VRY327632 WBQ327632:WBU327632 WLM327632:WLQ327632 WVI327632:WVM327632 IW393168:JA393168 SS393168:SW393168 ACO393168:ACS393168 AMK393168:AMO393168 AWG393168:AWK393168 BGC393168:BGG393168 BPY393168:BQC393168 BZU393168:BZY393168 CJQ393168:CJU393168 CTM393168:CTQ393168 DDI393168:DDM393168 DNE393168:DNI393168 DXA393168:DXE393168 EGW393168:EHA393168 EQS393168:EQW393168 FAO393168:FAS393168 FKK393168:FKO393168 FUG393168:FUK393168 GEC393168:GEG393168 GNY393168:GOC393168 GXU393168:GXY393168 HHQ393168:HHU393168 HRM393168:HRQ393168 IBI393168:IBM393168 ILE393168:ILI393168 IVA393168:IVE393168 JEW393168:JFA393168 JOS393168:JOW393168 JYO393168:JYS393168 KIK393168:KIO393168 KSG393168:KSK393168 LCC393168:LCG393168 LLY393168:LMC393168 LVU393168:LVY393168 MFQ393168:MFU393168 MPM393168:MPQ393168 MZI393168:MZM393168 NJE393168:NJI393168 NTA393168:NTE393168 OCW393168:ODA393168 OMS393168:OMW393168 OWO393168:OWS393168 PGK393168:PGO393168 PQG393168:PQK393168 QAC393168:QAG393168 QJY393168:QKC393168 QTU393168:QTY393168 RDQ393168:RDU393168 RNM393168:RNQ393168 RXI393168:RXM393168 SHE393168:SHI393168 SRA393168:SRE393168 TAW393168:TBA393168 TKS393168:TKW393168 TUO393168:TUS393168 UEK393168:UEO393168 UOG393168:UOK393168 UYC393168:UYG393168 VHY393168:VIC393168 VRU393168:VRY393168 WBQ393168:WBU393168 WLM393168:WLQ393168 WVI393168:WVM393168 IW458704:JA458704 SS458704:SW458704 ACO458704:ACS458704 AMK458704:AMO458704 AWG458704:AWK458704 BGC458704:BGG458704 BPY458704:BQC458704 BZU458704:BZY458704 CJQ458704:CJU458704 CTM458704:CTQ458704 DDI458704:DDM458704 DNE458704:DNI458704 DXA458704:DXE458704 EGW458704:EHA458704 EQS458704:EQW458704 FAO458704:FAS458704 FKK458704:FKO458704 FUG458704:FUK458704 GEC458704:GEG458704 GNY458704:GOC458704 GXU458704:GXY458704 HHQ458704:HHU458704 HRM458704:HRQ458704 IBI458704:IBM458704 ILE458704:ILI458704 IVA458704:IVE458704 JEW458704:JFA458704 JOS458704:JOW458704 JYO458704:JYS458704 KIK458704:KIO458704 KSG458704:KSK458704 LCC458704:LCG458704 LLY458704:LMC458704 LVU458704:LVY458704 MFQ458704:MFU458704 MPM458704:MPQ458704 MZI458704:MZM458704 NJE458704:NJI458704 NTA458704:NTE458704 OCW458704:ODA458704 OMS458704:OMW458704 OWO458704:OWS458704 PGK458704:PGO458704 PQG458704:PQK458704 QAC458704:QAG458704 QJY458704:QKC458704 QTU458704:QTY458704 RDQ458704:RDU458704 RNM458704:RNQ458704 RXI458704:RXM458704 SHE458704:SHI458704 SRA458704:SRE458704 TAW458704:TBA458704 TKS458704:TKW458704 TUO458704:TUS458704 UEK458704:UEO458704 UOG458704:UOK458704 UYC458704:UYG458704 VHY458704:VIC458704 VRU458704:VRY458704 WBQ458704:WBU458704 WLM458704:WLQ458704 WVI458704:WVM458704 IW524240:JA524240 SS524240:SW524240 ACO524240:ACS524240 AMK524240:AMO524240 AWG524240:AWK524240 BGC524240:BGG524240 BPY524240:BQC524240 BZU524240:BZY524240 CJQ524240:CJU524240 CTM524240:CTQ524240 DDI524240:DDM524240 DNE524240:DNI524240 DXA524240:DXE524240 EGW524240:EHA524240 EQS524240:EQW524240 FAO524240:FAS524240 FKK524240:FKO524240 FUG524240:FUK524240 GEC524240:GEG524240 GNY524240:GOC524240 GXU524240:GXY524240 HHQ524240:HHU524240 HRM524240:HRQ524240 IBI524240:IBM524240 ILE524240:ILI524240 IVA524240:IVE524240 JEW524240:JFA524240 JOS524240:JOW524240 JYO524240:JYS524240 KIK524240:KIO524240 KSG524240:KSK524240 LCC524240:LCG524240 LLY524240:LMC524240 LVU524240:LVY524240 MFQ524240:MFU524240 MPM524240:MPQ524240 MZI524240:MZM524240 NJE524240:NJI524240 NTA524240:NTE524240 OCW524240:ODA524240 OMS524240:OMW524240 OWO524240:OWS524240 PGK524240:PGO524240 PQG524240:PQK524240 QAC524240:QAG524240 QJY524240:QKC524240 QTU524240:QTY524240 RDQ524240:RDU524240 RNM524240:RNQ524240 RXI524240:RXM524240 SHE524240:SHI524240 SRA524240:SRE524240 TAW524240:TBA524240 TKS524240:TKW524240 TUO524240:TUS524240 UEK524240:UEO524240 UOG524240:UOK524240 UYC524240:UYG524240 VHY524240:VIC524240 VRU524240:VRY524240 WBQ524240:WBU524240 WLM524240:WLQ524240 WVI524240:WVM524240 IW589776:JA589776 SS589776:SW589776 ACO589776:ACS589776 AMK589776:AMO589776 AWG589776:AWK589776 BGC589776:BGG589776 BPY589776:BQC589776 BZU589776:BZY589776 CJQ589776:CJU589776 CTM589776:CTQ589776 DDI589776:DDM589776 DNE589776:DNI589776 DXA589776:DXE589776 EGW589776:EHA589776 EQS589776:EQW589776 FAO589776:FAS589776 FKK589776:FKO589776 FUG589776:FUK589776 GEC589776:GEG589776 GNY589776:GOC589776 GXU589776:GXY589776 HHQ589776:HHU589776 HRM589776:HRQ589776 IBI589776:IBM589776 ILE589776:ILI589776 IVA589776:IVE589776 JEW589776:JFA589776 JOS589776:JOW589776 JYO589776:JYS589776 KIK589776:KIO589776 KSG589776:KSK589776 LCC589776:LCG589776 LLY589776:LMC589776 LVU589776:LVY589776 MFQ589776:MFU589776 MPM589776:MPQ589776 MZI589776:MZM589776 NJE589776:NJI589776 NTA589776:NTE589776 OCW589776:ODA589776 OMS589776:OMW589776 OWO589776:OWS589776 PGK589776:PGO589776 PQG589776:PQK589776 QAC589776:QAG589776 QJY589776:QKC589776 QTU589776:QTY589776 RDQ589776:RDU589776 RNM589776:RNQ589776 RXI589776:RXM589776 SHE589776:SHI589776 SRA589776:SRE589776 TAW589776:TBA589776 TKS589776:TKW589776 TUO589776:TUS589776 UEK589776:UEO589776 UOG589776:UOK589776 UYC589776:UYG589776 VHY589776:VIC589776 VRU589776:VRY589776 WBQ589776:WBU589776 WLM589776:WLQ589776 WVI589776:WVM589776 IW655312:JA655312 SS655312:SW655312 ACO655312:ACS655312 AMK655312:AMO655312 AWG655312:AWK655312 BGC655312:BGG655312 BPY655312:BQC655312 BZU655312:BZY655312 CJQ655312:CJU655312 CTM655312:CTQ655312 DDI655312:DDM655312 DNE655312:DNI655312 DXA655312:DXE655312 EGW655312:EHA655312 EQS655312:EQW655312 FAO655312:FAS655312 FKK655312:FKO655312 FUG655312:FUK655312 GEC655312:GEG655312 GNY655312:GOC655312 GXU655312:GXY655312 HHQ655312:HHU655312 HRM655312:HRQ655312 IBI655312:IBM655312 ILE655312:ILI655312 IVA655312:IVE655312 JEW655312:JFA655312 JOS655312:JOW655312 JYO655312:JYS655312 KIK655312:KIO655312 KSG655312:KSK655312 LCC655312:LCG655312 LLY655312:LMC655312 LVU655312:LVY655312 MFQ655312:MFU655312 MPM655312:MPQ655312 MZI655312:MZM655312 NJE655312:NJI655312 NTA655312:NTE655312 OCW655312:ODA655312 OMS655312:OMW655312 OWO655312:OWS655312 PGK655312:PGO655312 PQG655312:PQK655312 QAC655312:QAG655312 QJY655312:QKC655312 QTU655312:QTY655312 RDQ655312:RDU655312 RNM655312:RNQ655312 RXI655312:RXM655312 SHE655312:SHI655312 SRA655312:SRE655312 TAW655312:TBA655312 TKS655312:TKW655312 TUO655312:TUS655312 UEK655312:UEO655312 UOG655312:UOK655312 UYC655312:UYG655312 VHY655312:VIC655312 VRU655312:VRY655312 WBQ655312:WBU655312 WLM655312:WLQ655312 WVI655312:WVM655312 IW720848:JA720848 SS720848:SW720848 ACO720848:ACS720848 AMK720848:AMO720848 AWG720848:AWK720848 BGC720848:BGG720848 BPY720848:BQC720848 BZU720848:BZY720848 CJQ720848:CJU720848 CTM720848:CTQ720848 DDI720848:DDM720848 DNE720848:DNI720848 DXA720848:DXE720848 EGW720848:EHA720848 EQS720848:EQW720848 FAO720848:FAS720848 FKK720848:FKO720848 FUG720848:FUK720848 GEC720848:GEG720848 GNY720848:GOC720848 GXU720848:GXY720848 HHQ720848:HHU720848 HRM720848:HRQ720848 IBI720848:IBM720848 ILE720848:ILI720848 IVA720848:IVE720848 JEW720848:JFA720848 JOS720848:JOW720848 JYO720848:JYS720848 KIK720848:KIO720848 KSG720848:KSK720848 LCC720848:LCG720848 LLY720848:LMC720848 LVU720848:LVY720848 MFQ720848:MFU720848 MPM720848:MPQ720848 MZI720848:MZM720848 NJE720848:NJI720848 NTA720848:NTE720848 OCW720848:ODA720848 OMS720848:OMW720848 OWO720848:OWS720848 PGK720848:PGO720848 PQG720848:PQK720848 QAC720848:QAG720848 QJY720848:QKC720848 QTU720848:QTY720848 RDQ720848:RDU720848 RNM720848:RNQ720848 RXI720848:RXM720848 SHE720848:SHI720848 SRA720848:SRE720848 TAW720848:TBA720848 TKS720848:TKW720848 TUO720848:TUS720848 UEK720848:UEO720848 UOG720848:UOK720848 UYC720848:UYG720848 VHY720848:VIC720848 VRU720848:VRY720848 WBQ720848:WBU720848 WLM720848:WLQ720848 WVI720848:WVM720848 IW786384:JA786384 SS786384:SW786384 ACO786384:ACS786384 AMK786384:AMO786384 AWG786384:AWK786384 BGC786384:BGG786384 BPY786384:BQC786384 BZU786384:BZY786384 CJQ786384:CJU786384 CTM786384:CTQ786384 DDI786384:DDM786384 DNE786384:DNI786384 DXA786384:DXE786384 EGW786384:EHA786384 EQS786384:EQW786384 FAO786384:FAS786384 FKK786384:FKO786384 FUG786384:FUK786384 GEC786384:GEG786384 GNY786384:GOC786384 GXU786384:GXY786384 HHQ786384:HHU786384 HRM786384:HRQ786384 IBI786384:IBM786384 ILE786384:ILI786384 IVA786384:IVE786384 JEW786384:JFA786384 JOS786384:JOW786384 JYO786384:JYS786384 KIK786384:KIO786384 KSG786384:KSK786384 LCC786384:LCG786384 LLY786384:LMC786384 LVU786384:LVY786384 MFQ786384:MFU786384 MPM786384:MPQ786384 MZI786384:MZM786384 NJE786384:NJI786384 NTA786384:NTE786384 OCW786384:ODA786384 OMS786384:OMW786384 OWO786384:OWS786384 PGK786384:PGO786384 PQG786384:PQK786384 QAC786384:QAG786384 QJY786384:QKC786384 QTU786384:QTY786384 RDQ786384:RDU786384 RNM786384:RNQ786384 RXI786384:RXM786384 SHE786384:SHI786384 SRA786384:SRE786384 TAW786384:TBA786384 TKS786384:TKW786384 TUO786384:TUS786384 UEK786384:UEO786384 UOG786384:UOK786384 UYC786384:UYG786384 VHY786384:VIC786384 VRU786384:VRY786384 WBQ786384:WBU786384 WLM786384:WLQ786384 WVI786384:WVM786384 IW851920:JA851920 SS851920:SW851920 ACO851920:ACS851920 AMK851920:AMO851920 AWG851920:AWK851920 BGC851920:BGG851920 BPY851920:BQC851920 BZU851920:BZY851920 CJQ851920:CJU851920 CTM851920:CTQ851920 DDI851920:DDM851920 DNE851920:DNI851920 DXA851920:DXE851920 EGW851920:EHA851920 EQS851920:EQW851920 FAO851920:FAS851920 FKK851920:FKO851920 FUG851920:FUK851920 GEC851920:GEG851920 GNY851920:GOC851920 GXU851920:GXY851920 HHQ851920:HHU851920 HRM851920:HRQ851920 IBI851920:IBM851920 ILE851920:ILI851920 IVA851920:IVE851920 JEW851920:JFA851920 JOS851920:JOW851920 JYO851920:JYS851920 KIK851920:KIO851920 KSG851920:KSK851920 LCC851920:LCG851920 LLY851920:LMC851920 LVU851920:LVY851920 MFQ851920:MFU851920 MPM851920:MPQ851920 MZI851920:MZM851920 NJE851920:NJI851920 NTA851920:NTE851920 OCW851920:ODA851920 OMS851920:OMW851920 OWO851920:OWS851920 PGK851920:PGO851920 PQG851920:PQK851920 QAC851920:QAG851920 QJY851920:QKC851920 QTU851920:QTY851920 RDQ851920:RDU851920 RNM851920:RNQ851920 RXI851920:RXM851920 SHE851920:SHI851920 SRA851920:SRE851920 TAW851920:TBA851920 TKS851920:TKW851920 TUO851920:TUS851920 UEK851920:UEO851920 UOG851920:UOK851920 UYC851920:UYG851920 VHY851920:VIC851920 VRU851920:VRY851920 WBQ851920:WBU851920 WLM851920:WLQ851920 WVI851920:WVM851920 IW917456:JA917456 SS917456:SW917456 ACO917456:ACS917456 AMK917456:AMO917456 AWG917456:AWK917456 BGC917456:BGG917456 BPY917456:BQC917456 BZU917456:BZY917456 CJQ917456:CJU917456 CTM917456:CTQ917456 DDI917456:DDM917456 DNE917456:DNI917456 DXA917456:DXE917456 EGW917456:EHA917456 EQS917456:EQW917456 FAO917456:FAS917456 FKK917456:FKO917456 FUG917456:FUK917456 GEC917456:GEG917456 GNY917456:GOC917456 GXU917456:GXY917456 HHQ917456:HHU917456 HRM917456:HRQ917456 IBI917456:IBM917456 ILE917456:ILI917456 IVA917456:IVE917456 JEW917456:JFA917456 JOS917456:JOW917456 JYO917456:JYS917456 KIK917456:KIO917456 KSG917456:KSK917456 LCC917456:LCG917456 LLY917456:LMC917456 LVU917456:LVY917456 MFQ917456:MFU917456 MPM917456:MPQ917456 MZI917456:MZM917456 NJE917456:NJI917456 NTA917456:NTE917456 OCW917456:ODA917456 OMS917456:OMW917456 OWO917456:OWS917456 PGK917456:PGO917456 PQG917456:PQK917456 QAC917456:QAG917456 QJY917456:QKC917456 QTU917456:QTY917456 RDQ917456:RDU917456 RNM917456:RNQ917456 RXI917456:RXM917456 SHE917456:SHI917456 SRA917456:SRE917456 TAW917456:TBA917456 TKS917456:TKW917456 TUO917456:TUS917456 UEK917456:UEO917456 UOG917456:UOK917456 UYC917456:UYG917456 VHY917456:VIC917456 VRU917456:VRY917456 WBQ917456:WBU917456 WLM917456:WLQ917456 WVI917456:WVM917456 IW982992:JA982992 SS982992:SW982992 ACO982992:ACS982992 AMK982992:AMO982992 AWG982992:AWK982992 BGC982992:BGG982992 BPY982992:BQC982992 BZU982992:BZY982992 CJQ982992:CJU982992 CTM982992:CTQ982992 DDI982992:DDM982992 DNE982992:DNI982992 DXA982992:DXE982992 EGW982992:EHA982992 EQS982992:EQW982992 FAO982992:FAS982992 FKK982992:FKO982992 FUG982992:FUK982992 GEC982992:GEG982992 GNY982992:GOC982992 GXU982992:GXY982992 HHQ982992:HHU982992 HRM982992:HRQ982992 IBI982992:IBM982992 ILE982992:ILI982992 IVA982992:IVE982992 JEW982992:JFA982992 JOS982992:JOW982992 JYO982992:JYS982992 KIK982992:KIO982992 KSG982992:KSK982992 LCC982992:LCG982992 LLY982992:LMC982992 LVU982992:LVY982992 MFQ982992:MFU982992 MPM982992:MPQ982992 MZI982992:MZM982992 NJE982992:NJI982992 NTA982992:NTE982992 OCW982992:ODA982992 OMS982992:OMW982992 OWO982992:OWS982992 PGK982992:PGO982992 PQG982992:PQK982992 QAC982992:QAG982992 QJY982992:QKC982992 QTU982992:QTY982992 RDQ982992:RDU982992 RNM982992:RNQ982992 RXI982992:RXM982992 SHE982992:SHI982992 SRA982992:SRE982992 TAW982992:TBA982992 TKS982992:TKW982992 TUO982992:TUS982992 UEK982992:UEO982992 UOG982992:UOK982992 UYC982992:UYG982992 VHY982992:VIC982992 VRU982992:VRY982992 WBQ982992:WBU982992 WLM982992:WLQ982992 WVI982992:WVM982992 IW65486 SS65486 ACO65486 AMK65486 AWG65486 BGC65486 BPY65486 BZU65486 CJQ65486 CTM65486 DDI65486 DNE65486 DXA65486 EGW65486 EQS65486 FAO65486 FKK65486 FUG65486 GEC65486 GNY65486 GXU65486 HHQ65486 HRM65486 IBI65486 ILE65486 IVA65486 JEW65486 JOS65486 JYO65486 KIK65486 KSG65486 LCC65486 LLY65486 LVU65486 MFQ65486 MPM65486 MZI65486 NJE65486 NTA65486 OCW65486 OMS65486 OWO65486 PGK65486 PQG65486 QAC65486 QJY65486 QTU65486 RDQ65486 RNM65486 RXI65486 SHE65486 SRA65486 TAW65486 TKS65486 TUO65486 UEK65486 UOG65486 UYC65486 VHY65486 VRU65486 WBQ65486 WLM65486 WVI65486 IW131022 SS131022 ACO131022 AMK131022 AWG131022 BGC131022 BPY131022 BZU131022 CJQ131022 CTM131022 DDI131022 DNE131022 DXA131022 EGW131022 EQS131022 FAO131022 FKK131022 FUG131022 GEC131022 GNY131022 GXU131022 HHQ131022 HRM131022 IBI131022 ILE131022 IVA131022 JEW131022 JOS131022 JYO131022 KIK131022 KSG131022 LCC131022 LLY131022 LVU131022 MFQ131022 MPM131022 MZI131022 NJE131022 NTA131022 OCW131022 OMS131022 OWO131022 PGK131022 PQG131022 QAC131022 QJY131022 QTU131022 RDQ131022 RNM131022 RXI131022 SHE131022 SRA131022 TAW131022 TKS131022 TUO131022 UEK131022 UOG131022 UYC131022 VHY131022 VRU131022 WBQ131022 WLM131022 WVI131022 IW196558 SS196558 ACO196558 AMK196558 AWG196558 BGC196558 BPY196558 BZU196558 CJQ196558 CTM196558 DDI196558 DNE196558 DXA196558 EGW196558 EQS196558 FAO196558 FKK196558 FUG196558 GEC196558 GNY196558 GXU196558 HHQ196558 HRM196558 IBI196558 ILE196558 IVA196558 JEW196558 JOS196558 JYO196558 KIK196558 KSG196558 LCC196558 LLY196558 LVU196558 MFQ196558 MPM196558 MZI196558 NJE196558 NTA196558 OCW196558 OMS196558 OWO196558 PGK196558 PQG196558 QAC196558 QJY196558 QTU196558 RDQ196558 RNM196558 RXI196558 SHE196558 SRA196558 TAW196558 TKS196558 TUO196558 UEK196558 UOG196558 UYC196558 VHY196558 VRU196558 WBQ196558 WLM196558 WVI196558 IW262094 SS262094 ACO262094 AMK262094 AWG262094 BGC262094 BPY262094 BZU262094 CJQ262094 CTM262094 DDI262094 DNE262094 DXA262094 EGW262094 EQS262094 FAO262094 FKK262094 FUG262094 GEC262094 GNY262094 GXU262094 HHQ262094 HRM262094 IBI262094 ILE262094 IVA262094 JEW262094 JOS262094 JYO262094 KIK262094 KSG262094 LCC262094 LLY262094 LVU262094 MFQ262094 MPM262094 MZI262094 NJE262094 NTA262094 OCW262094 OMS262094 OWO262094 PGK262094 PQG262094 QAC262094 QJY262094 QTU262094 RDQ262094 RNM262094 RXI262094 SHE262094 SRA262094 TAW262094 TKS262094 TUO262094 UEK262094 UOG262094 UYC262094 VHY262094 VRU262094 WBQ262094 WLM262094 WVI262094 IW327630 SS327630 ACO327630 AMK327630 AWG327630 BGC327630 BPY327630 BZU327630 CJQ327630 CTM327630 DDI327630 DNE327630 DXA327630 EGW327630 EQS327630 FAO327630 FKK327630 FUG327630 GEC327630 GNY327630 GXU327630 HHQ327630 HRM327630 IBI327630 ILE327630 IVA327630 JEW327630 JOS327630 JYO327630 KIK327630 KSG327630 LCC327630 LLY327630 LVU327630 MFQ327630 MPM327630 MZI327630 NJE327630 NTA327630 OCW327630 OMS327630 OWO327630 PGK327630 PQG327630 QAC327630 QJY327630 QTU327630 RDQ327630 RNM327630 RXI327630 SHE327630 SRA327630 TAW327630 TKS327630 TUO327630 UEK327630 UOG327630 UYC327630 VHY327630 VRU327630 WBQ327630 WLM327630 WVI327630 IW393166 SS393166 ACO393166 AMK393166 AWG393166 BGC393166 BPY393166 BZU393166 CJQ393166 CTM393166 DDI393166 DNE393166 DXA393166 EGW393166 EQS393166 FAO393166 FKK393166 FUG393166 GEC393166 GNY393166 GXU393166 HHQ393166 HRM393166 IBI393166 ILE393166 IVA393166 JEW393166 JOS393166 JYO393166 KIK393166 KSG393166 LCC393166 LLY393166 LVU393166 MFQ393166 MPM393166 MZI393166 NJE393166 NTA393166 OCW393166 OMS393166 OWO393166 PGK393166 PQG393166 QAC393166 QJY393166 QTU393166 RDQ393166 RNM393166 RXI393166 SHE393166 SRA393166 TAW393166 TKS393166 TUO393166 UEK393166 UOG393166 UYC393166 VHY393166 VRU393166 WBQ393166 WLM393166 WVI393166 IW458702 SS458702 ACO458702 AMK458702 AWG458702 BGC458702 BPY458702 BZU458702 CJQ458702 CTM458702 DDI458702 DNE458702 DXA458702 EGW458702 EQS458702 FAO458702 FKK458702 FUG458702 GEC458702 GNY458702 GXU458702 HHQ458702 HRM458702 IBI458702 ILE458702 IVA458702 JEW458702 JOS458702 JYO458702 KIK458702 KSG458702 LCC458702 LLY458702 LVU458702 MFQ458702 MPM458702 MZI458702 NJE458702 NTA458702 OCW458702 OMS458702 OWO458702 PGK458702 PQG458702 QAC458702 QJY458702 QTU458702 RDQ458702 RNM458702 RXI458702 SHE458702 SRA458702 TAW458702 TKS458702 TUO458702 UEK458702 UOG458702 UYC458702 VHY458702 VRU458702 WBQ458702 WLM458702 WVI458702 IW524238 SS524238 ACO524238 AMK524238 AWG524238 BGC524238 BPY524238 BZU524238 CJQ524238 CTM524238 DDI524238 DNE524238 DXA524238 EGW524238 EQS524238 FAO524238 FKK524238 FUG524238 GEC524238 GNY524238 GXU524238 HHQ524238 HRM524238 IBI524238 ILE524238 IVA524238 JEW524238 JOS524238 JYO524238 KIK524238 KSG524238 LCC524238 LLY524238 LVU524238 MFQ524238 MPM524238 MZI524238 NJE524238 NTA524238 OCW524238 OMS524238 OWO524238 PGK524238 PQG524238 QAC524238 QJY524238 QTU524238 RDQ524238 RNM524238 RXI524238 SHE524238 SRA524238 TAW524238 TKS524238 TUO524238 UEK524238 UOG524238 UYC524238 VHY524238 VRU524238 WBQ524238 WLM524238 WVI524238 IW589774 SS589774 ACO589774 AMK589774 AWG589774 BGC589774 BPY589774 BZU589774 CJQ589774 CTM589774 DDI589774 DNE589774 DXA589774 EGW589774 EQS589774 FAO589774 FKK589774 FUG589774 GEC589774 GNY589774 GXU589774 HHQ589774 HRM589774 IBI589774 ILE589774 IVA589774 JEW589774 JOS589774 JYO589774 KIK589774 KSG589774 LCC589774 LLY589774 LVU589774 MFQ589774 MPM589774 MZI589774 NJE589774 NTA589774 OCW589774 OMS589774 OWO589774 PGK589774 PQG589774 QAC589774 QJY589774 QTU589774 RDQ589774 RNM589774 RXI589774 SHE589774 SRA589774 TAW589774 TKS589774 TUO589774 UEK589774 UOG589774 UYC589774 VHY589774 VRU589774 WBQ589774 WLM589774 WVI589774 IW655310 SS655310 ACO655310 AMK655310 AWG655310 BGC655310 BPY655310 BZU655310 CJQ655310 CTM655310 DDI655310 DNE655310 DXA655310 EGW655310 EQS655310 FAO655310 FKK655310 FUG655310 GEC655310 GNY655310 GXU655310 HHQ655310 HRM655310 IBI655310 ILE655310 IVA655310 JEW655310 JOS655310 JYO655310 KIK655310 KSG655310 LCC655310 LLY655310 LVU655310 MFQ655310 MPM655310 MZI655310 NJE655310 NTA655310 OCW655310 OMS655310 OWO655310 PGK655310 PQG655310 QAC655310 QJY655310 QTU655310 RDQ655310 RNM655310 RXI655310 SHE655310 SRA655310 TAW655310 TKS655310 TUO655310 UEK655310 UOG655310 UYC655310 VHY655310 VRU655310 WBQ655310 WLM655310 WVI655310 IW720846 SS720846 ACO720846 AMK720846 AWG720846 BGC720846 BPY720846 BZU720846 CJQ720846 CTM720846 DDI720846 DNE720846 DXA720846 EGW720846 EQS720846 FAO720846 FKK720846 FUG720846 GEC720846 GNY720846 GXU720846 HHQ720846 HRM720846 IBI720846 ILE720846 IVA720846 JEW720846 JOS720846 JYO720846 KIK720846 KSG720846 LCC720846 LLY720846 LVU720846 MFQ720846 MPM720846 MZI720846 NJE720846 NTA720846 OCW720846 OMS720846 OWO720846 PGK720846 PQG720846 QAC720846 QJY720846 QTU720846 RDQ720846 RNM720846 RXI720846 SHE720846 SRA720846 TAW720846 TKS720846 TUO720846 UEK720846 UOG720846 UYC720846 VHY720846 VRU720846 WBQ720846 WLM720846 WVI720846 IW786382 SS786382 ACO786382 AMK786382 AWG786382 BGC786382 BPY786382 BZU786382 CJQ786382 CTM786382 DDI786382 DNE786382 DXA786382 EGW786382 EQS786382 FAO786382 FKK786382 FUG786382 GEC786382 GNY786382 GXU786382 HHQ786382 HRM786382 IBI786382 ILE786382 IVA786382 JEW786382 JOS786382 JYO786382 KIK786382 KSG786382 LCC786382 LLY786382 LVU786382 MFQ786382 MPM786382 MZI786382 NJE786382 NTA786382 OCW786382 OMS786382 OWO786382 PGK786382 PQG786382 QAC786382 QJY786382 QTU786382 RDQ786382 RNM786382 RXI786382 SHE786382 SRA786382 TAW786382 TKS786382 TUO786382 UEK786382 UOG786382 UYC786382 VHY786382 VRU786382 WBQ786382 WLM786382 WVI786382 IW851918 SS851918 ACO851918 AMK851918 AWG851918 BGC851918 BPY851918 BZU851918 CJQ851918 CTM851918 DDI851918 DNE851918 DXA851918 EGW851918 EQS851918 FAO851918 FKK851918 FUG851918 GEC851918 GNY851918 GXU851918 HHQ851918 HRM851918 IBI851918 ILE851918 IVA851918 JEW851918 JOS851918 JYO851918 KIK851918 KSG851918 LCC851918 LLY851918 LVU851918 MFQ851918 MPM851918 MZI851918 NJE851918 NTA851918 OCW851918 OMS851918 OWO851918 PGK851918 PQG851918 QAC851918 QJY851918 QTU851918 RDQ851918 RNM851918 RXI851918 SHE851918 SRA851918 TAW851918 TKS851918 TUO851918 UEK851918 UOG851918 UYC851918 VHY851918 VRU851918 WBQ851918 WLM851918 WVI851918 IW917454 SS917454 ACO917454 AMK917454 AWG917454 BGC917454 BPY917454 BZU917454 CJQ917454 CTM917454 DDI917454 DNE917454 DXA917454 EGW917454 EQS917454 FAO917454 FKK917454 FUG917454 GEC917454 GNY917454 GXU917454 HHQ917454 HRM917454 IBI917454 ILE917454 IVA917454 JEW917454 JOS917454 JYO917454 KIK917454 KSG917454 LCC917454 LLY917454 LVU917454 MFQ917454 MPM917454 MZI917454 NJE917454 NTA917454 OCW917454 OMS917454 OWO917454 PGK917454 PQG917454 QAC917454 QJY917454 QTU917454 RDQ917454 RNM917454 RXI917454 SHE917454 SRA917454 TAW917454 TKS917454 TUO917454 UEK917454 UOG917454 UYC917454 VHY917454 VRU917454 WBQ917454 WLM917454 WVI917454 IW982990 SS982990 ACO982990 AMK982990 AWG982990 BGC982990 BPY982990 BZU982990 CJQ982990 CTM982990 DDI982990 DNE982990 DXA982990 EGW982990 EQS982990 FAO982990 FKK982990 FUG982990 GEC982990 GNY982990 GXU982990 HHQ982990 HRM982990 IBI982990 ILE982990 IVA982990 JEW982990 JOS982990 JYO982990 KIK982990 KSG982990 LCC982990 LLY982990 LVU982990 MFQ982990 MPM982990 MZI982990 NJE982990 NTA982990 OCW982990 OMS982990 OWO982990 PGK982990 PQG982990 QAC982990 QJY982990 QTU982990 RDQ982990 RNM982990 RXI982990 SHE982990 SRA982990 TAW982990 TKS982990 TUO982990 UEK982990 UOG982990 UYC982990 VHY982990 VRU982990 WBQ982990 WLM982990 WVI982990 IW65489:IW65494 SS65489:SS65494 ACO65489:ACO65494 AMK65489:AMK65494 AWG65489:AWG65494 BGC65489:BGC65494 BPY65489:BPY65494 BZU65489:BZU65494 CJQ65489:CJQ65494 CTM65489:CTM65494 DDI65489:DDI65494 DNE65489:DNE65494 DXA65489:DXA65494 EGW65489:EGW65494 EQS65489:EQS65494 FAO65489:FAO65494 FKK65489:FKK65494 FUG65489:FUG65494 GEC65489:GEC65494 GNY65489:GNY65494 GXU65489:GXU65494 HHQ65489:HHQ65494 HRM65489:HRM65494 IBI65489:IBI65494 ILE65489:ILE65494 IVA65489:IVA65494 JEW65489:JEW65494 JOS65489:JOS65494 JYO65489:JYO65494 KIK65489:KIK65494 KSG65489:KSG65494 LCC65489:LCC65494 LLY65489:LLY65494 LVU65489:LVU65494 MFQ65489:MFQ65494 MPM65489:MPM65494 MZI65489:MZI65494 NJE65489:NJE65494 NTA65489:NTA65494 OCW65489:OCW65494 OMS65489:OMS65494 OWO65489:OWO65494 PGK65489:PGK65494 PQG65489:PQG65494 QAC65489:QAC65494 QJY65489:QJY65494 QTU65489:QTU65494 RDQ65489:RDQ65494 RNM65489:RNM65494 RXI65489:RXI65494 SHE65489:SHE65494 SRA65489:SRA65494 TAW65489:TAW65494 TKS65489:TKS65494 TUO65489:TUO65494 UEK65489:UEK65494 UOG65489:UOG65494 UYC65489:UYC65494 VHY65489:VHY65494 VRU65489:VRU65494 WBQ65489:WBQ65494 WLM65489:WLM65494 WVI65489:WVI65494 IW131025:IW131030 SS131025:SS131030 ACO131025:ACO131030 AMK131025:AMK131030 AWG131025:AWG131030 BGC131025:BGC131030 BPY131025:BPY131030 BZU131025:BZU131030 CJQ131025:CJQ131030 CTM131025:CTM131030 DDI131025:DDI131030 DNE131025:DNE131030 DXA131025:DXA131030 EGW131025:EGW131030 EQS131025:EQS131030 FAO131025:FAO131030 FKK131025:FKK131030 FUG131025:FUG131030 GEC131025:GEC131030 GNY131025:GNY131030 GXU131025:GXU131030 HHQ131025:HHQ131030 HRM131025:HRM131030 IBI131025:IBI131030 ILE131025:ILE131030 IVA131025:IVA131030 JEW131025:JEW131030 JOS131025:JOS131030 JYO131025:JYO131030 KIK131025:KIK131030 KSG131025:KSG131030 LCC131025:LCC131030 LLY131025:LLY131030 LVU131025:LVU131030 MFQ131025:MFQ131030 MPM131025:MPM131030 MZI131025:MZI131030 NJE131025:NJE131030 NTA131025:NTA131030 OCW131025:OCW131030 OMS131025:OMS131030 OWO131025:OWO131030 PGK131025:PGK131030 PQG131025:PQG131030 QAC131025:QAC131030 QJY131025:QJY131030 QTU131025:QTU131030 RDQ131025:RDQ131030 RNM131025:RNM131030 RXI131025:RXI131030 SHE131025:SHE131030 SRA131025:SRA131030 TAW131025:TAW131030 TKS131025:TKS131030 TUO131025:TUO131030 UEK131025:UEK131030 UOG131025:UOG131030 UYC131025:UYC131030 VHY131025:VHY131030 VRU131025:VRU131030 WBQ131025:WBQ131030 WLM131025:WLM131030 WVI131025:WVI131030 IW196561:IW196566 SS196561:SS196566 ACO196561:ACO196566 AMK196561:AMK196566 AWG196561:AWG196566 BGC196561:BGC196566 BPY196561:BPY196566 BZU196561:BZU196566 CJQ196561:CJQ196566 CTM196561:CTM196566 DDI196561:DDI196566 DNE196561:DNE196566 DXA196561:DXA196566 EGW196561:EGW196566 EQS196561:EQS196566 FAO196561:FAO196566 FKK196561:FKK196566 FUG196561:FUG196566 GEC196561:GEC196566 GNY196561:GNY196566 GXU196561:GXU196566 HHQ196561:HHQ196566 HRM196561:HRM196566 IBI196561:IBI196566 ILE196561:ILE196566 IVA196561:IVA196566 JEW196561:JEW196566 JOS196561:JOS196566 JYO196561:JYO196566 KIK196561:KIK196566 KSG196561:KSG196566 LCC196561:LCC196566 LLY196561:LLY196566 LVU196561:LVU196566 MFQ196561:MFQ196566 MPM196561:MPM196566 MZI196561:MZI196566 NJE196561:NJE196566 NTA196561:NTA196566 OCW196561:OCW196566 OMS196561:OMS196566 OWO196561:OWO196566 PGK196561:PGK196566 PQG196561:PQG196566 QAC196561:QAC196566 QJY196561:QJY196566 QTU196561:QTU196566 RDQ196561:RDQ196566 RNM196561:RNM196566 RXI196561:RXI196566 SHE196561:SHE196566 SRA196561:SRA196566 TAW196561:TAW196566 TKS196561:TKS196566 TUO196561:TUO196566 UEK196561:UEK196566 UOG196561:UOG196566 UYC196561:UYC196566 VHY196561:VHY196566 VRU196561:VRU196566 WBQ196561:WBQ196566 WLM196561:WLM196566 WVI196561:WVI196566 IW262097:IW262102 SS262097:SS262102 ACO262097:ACO262102 AMK262097:AMK262102 AWG262097:AWG262102 BGC262097:BGC262102 BPY262097:BPY262102 BZU262097:BZU262102 CJQ262097:CJQ262102 CTM262097:CTM262102 DDI262097:DDI262102 DNE262097:DNE262102 DXA262097:DXA262102 EGW262097:EGW262102 EQS262097:EQS262102 FAO262097:FAO262102 FKK262097:FKK262102 FUG262097:FUG262102 GEC262097:GEC262102 GNY262097:GNY262102 GXU262097:GXU262102 HHQ262097:HHQ262102 HRM262097:HRM262102 IBI262097:IBI262102 ILE262097:ILE262102 IVA262097:IVA262102 JEW262097:JEW262102 JOS262097:JOS262102 JYO262097:JYO262102 KIK262097:KIK262102 KSG262097:KSG262102 LCC262097:LCC262102 LLY262097:LLY262102 LVU262097:LVU262102 MFQ262097:MFQ262102 MPM262097:MPM262102 MZI262097:MZI262102 NJE262097:NJE262102 NTA262097:NTA262102 OCW262097:OCW262102 OMS262097:OMS262102 OWO262097:OWO262102 PGK262097:PGK262102 PQG262097:PQG262102 QAC262097:QAC262102 QJY262097:QJY262102 QTU262097:QTU262102 RDQ262097:RDQ262102 RNM262097:RNM262102 RXI262097:RXI262102 SHE262097:SHE262102 SRA262097:SRA262102 TAW262097:TAW262102 TKS262097:TKS262102 TUO262097:TUO262102 UEK262097:UEK262102 UOG262097:UOG262102 UYC262097:UYC262102 VHY262097:VHY262102 VRU262097:VRU262102 WBQ262097:WBQ262102 WLM262097:WLM262102 WVI262097:WVI262102 IW327633:IW327638 SS327633:SS327638 ACO327633:ACO327638 AMK327633:AMK327638 AWG327633:AWG327638 BGC327633:BGC327638 BPY327633:BPY327638 BZU327633:BZU327638 CJQ327633:CJQ327638 CTM327633:CTM327638 DDI327633:DDI327638 DNE327633:DNE327638 DXA327633:DXA327638 EGW327633:EGW327638 EQS327633:EQS327638 FAO327633:FAO327638 FKK327633:FKK327638 FUG327633:FUG327638 GEC327633:GEC327638 GNY327633:GNY327638 GXU327633:GXU327638 HHQ327633:HHQ327638 HRM327633:HRM327638 IBI327633:IBI327638 ILE327633:ILE327638 IVA327633:IVA327638 JEW327633:JEW327638 JOS327633:JOS327638 JYO327633:JYO327638 KIK327633:KIK327638 KSG327633:KSG327638 LCC327633:LCC327638 LLY327633:LLY327638 LVU327633:LVU327638 MFQ327633:MFQ327638 MPM327633:MPM327638 MZI327633:MZI327638 NJE327633:NJE327638 NTA327633:NTA327638 OCW327633:OCW327638 OMS327633:OMS327638 OWO327633:OWO327638 PGK327633:PGK327638 PQG327633:PQG327638 QAC327633:QAC327638 QJY327633:QJY327638 QTU327633:QTU327638 RDQ327633:RDQ327638 RNM327633:RNM327638 RXI327633:RXI327638 SHE327633:SHE327638 SRA327633:SRA327638 TAW327633:TAW327638 TKS327633:TKS327638 TUO327633:TUO327638 UEK327633:UEK327638 UOG327633:UOG327638 UYC327633:UYC327638 VHY327633:VHY327638 VRU327633:VRU327638 WBQ327633:WBQ327638 WLM327633:WLM327638 WVI327633:WVI327638 IW393169:IW393174 SS393169:SS393174 ACO393169:ACO393174 AMK393169:AMK393174 AWG393169:AWG393174 BGC393169:BGC393174 BPY393169:BPY393174 BZU393169:BZU393174 CJQ393169:CJQ393174 CTM393169:CTM393174 DDI393169:DDI393174 DNE393169:DNE393174 DXA393169:DXA393174 EGW393169:EGW393174 EQS393169:EQS393174 FAO393169:FAO393174 FKK393169:FKK393174 FUG393169:FUG393174 GEC393169:GEC393174 GNY393169:GNY393174 GXU393169:GXU393174 HHQ393169:HHQ393174 HRM393169:HRM393174 IBI393169:IBI393174 ILE393169:ILE393174 IVA393169:IVA393174 JEW393169:JEW393174 JOS393169:JOS393174 JYO393169:JYO393174 KIK393169:KIK393174 KSG393169:KSG393174 LCC393169:LCC393174 LLY393169:LLY393174 LVU393169:LVU393174 MFQ393169:MFQ393174 MPM393169:MPM393174 MZI393169:MZI393174 NJE393169:NJE393174 NTA393169:NTA393174 OCW393169:OCW393174 OMS393169:OMS393174 OWO393169:OWO393174 PGK393169:PGK393174 PQG393169:PQG393174 QAC393169:QAC393174 QJY393169:QJY393174 QTU393169:QTU393174 RDQ393169:RDQ393174 RNM393169:RNM393174 RXI393169:RXI393174 SHE393169:SHE393174 SRA393169:SRA393174 TAW393169:TAW393174 TKS393169:TKS393174 TUO393169:TUO393174 UEK393169:UEK393174 UOG393169:UOG393174 UYC393169:UYC393174 VHY393169:VHY393174 VRU393169:VRU393174 WBQ393169:WBQ393174 WLM393169:WLM393174 WVI393169:WVI393174 IW458705:IW458710 SS458705:SS458710 ACO458705:ACO458710 AMK458705:AMK458710 AWG458705:AWG458710 BGC458705:BGC458710 BPY458705:BPY458710 BZU458705:BZU458710 CJQ458705:CJQ458710 CTM458705:CTM458710 DDI458705:DDI458710 DNE458705:DNE458710 DXA458705:DXA458710 EGW458705:EGW458710 EQS458705:EQS458710 FAO458705:FAO458710 FKK458705:FKK458710 FUG458705:FUG458710 GEC458705:GEC458710 GNY458705:GNY458710 GXU458705:GXU458710 HHQ458705:HHQ458710 HRM458705:HRM458710 IBI458705:IBI458710 ILE458705:ILE458710 IVA458705:IVA458710 JEW458705:JEW458710 JOS458705:JOS458710 JYO458705:JYO458710 KIK458705:KIK458710 KSG458705:KSG458710 LCC458705:LCC458710 LLY458705:LLY458710 LVU458705:LVU458710 MFQ458705:MFQ458710 MPM458705:MPM458710 MZI458705:MZI458710 NJE458705:NJE458710 NTA458705:NTA458710 OCW458705:OCW458710 OMS458705:OMS458710 OWO458705:OWO458710 PGK458705:PGK458710 PQG458705:PQG458710 QAC458705:QAC458710 QJY458705:QJY458710 QTU458705:QTU458710 RDQ458705:RDQ458710 RNM458705:RNM458710 RXI458705:RXI458710 SHE458705:SHE458710 SRA458705:SRA458710 TAW458705:TAW458710 TKS458705:TKS458710 TUO458705:TUO458710 UEK458705:UEK458710 UOG458705:UOG458710 UYC458705:UYC458710 VHY458705:VHY458710 VRU458705:VRU458710 WBQ458705:WBQ458710 WLM458705:WLM458710 WVI458705:WVI458710 IW524241:IW524246 SS524241:SS524246 ACO524241:ACO524246 AMK524241:AMK524246 AWG524241:AWG524246 BGC524241:BGC524246 BPY524241:BPY524246 BZU524241:BZU524246 CJQ524241:CJQ524246 CTM524241:CTM524246 DDI524241:DDI524246 DNE524241:DNE524246 DXA524241:DXA524246 EGW524241:EGW524246 EQS524241:EQS524246 FAO524241:FAO524246 FKK524241:FKK524246 FUG524241:FUG524246 GEC524241:GEC524246 GNY524241:GNY524246 GXU524241:GXU524246 HHQ524241:HHQ524246 HRM524241:HRM524246 IBI524241:IBI524246 ILE524241:ILE524246 IVA524241:IVA524246 JEW524241:JEW524246 JOS524241:JOS524246 JYO524241:JYO524246 KIK524241:KIK524246 KSG524241:KSG524246 LCC524241:LCC524246 LLY524241:LLY524246 LVU524241:LVU524246 MFQ524241:MFQ524246 MPM524241:MPM524246 MZI524241:MZI524246 NJE524241:NJE524246 NTA524241:NTA524246 OCW524241:OCW524246 OMS524241:OMS524246 OWO524241:OWO524246 PGK524241:PGK524246 PQG524241:PQG524246 QAC524241:QAC524246 QJY524241:QJY524246 QTU524241:QTU524246 RDQ524241:RDQ524246 RNM524241:RNM524246 RXI524241:RXI524246 SHE524241:SHE524246 SRA524241:SRA524246 TAW524241:TAW524246 TKS524241:TKS524246 TUO524241:TUO524246 UEK524241:UEK524246 UOG524241:UOG524246 UYC524241:UYC524246 VHY524241:VHY524246 VRU524241:VRU524246 WBQ524241:WBQ524246 WLM524241:WLM524246 WVI524241:WVI524246 IW589777:IW589782 SS589777:SS589782 ACO589777:ACO589782 AMK589777:AMK589782 AWG589777:AWG589782 BGC589777:BGC589782 BPY589777:BPY589782 BZU589777:BZU589782 CJQ589777:CJQ589782 CTM589777:CTM589782 DDI589777:DDI589782 DNE589777:DNE589782 DXA589777:DXA589782 EGW589777:EGW589782 EQS589777:EQS589782 FAO589777:FAO589782 FKK589777:FKK589782 FUG589777:FUG589782 GEC589777:GEC589782 GNY589777:GNY589782 GXU589777:GXU589782 HHQ589777:HHQ589782 HRM589777:HRM589782 IBI589777:IBI589782 ILE589777:ILE589782 IVA589777:IVA589782 JEW589777:JEW589782 JOS589777:JOS589782 JYO589777:JYO589782 KIK589777:KIK589782 KSG589777:KSG589782 LCC589777:LCC589782 LLY589777:LLY589782 LVU589777:LVU589782 MFQ589777:MFQ589782 MPM589777:MPM589782 MZI589777:MZI589782 NJE589777:NJE589782 NTA589777:NTA589782 OCW589777:OCW589782 OMS589777:OMS589782 OWO589777:OWO589782 PGK589777:PGK589782 PQG589777:PQG589782 QAC589777:QAC589782 QJY589777:QJY589782 QTU589777:QTU589782 RDQ589777:RDQ589782 RNM589777:RNM589782 RXI589777:RXI589782 SHE589777:SHE589782 SRA589777:SRA589782 TAW589777:TAW589782 TKS589777:TKS589782 TUO589777:TUO589782 UEK589777:UEK589782 UOG589777:UOG589782 UYC589777:UYC589782 VHY589777:VHY589782 VRU589777:VRU589782 WBQ589777:WBQ589782 WLM589777:WLM589782 WVI589777:WVI589782 IW655313:IW655318 SS655313:SS655318 ACO655313:ACO655318 AMK655313:AMK655318 AWG655313:AWG655318 BGC655313:BGC655318 BPY655313:BPY655318 BZU655313:BZU655318 CJQ655313:CJQ655318 CTM655313:CTM655318 DDI655313:DDI655318 DNE655313:DNE655318 DXA655313:DXA655318 EGW655313:EGW655318 EQS655313:EQS655318 FAO655313:FAO655318 FKK655313:FKK655318 FUG655313:FUG655318 GEC655313:GEC655318 GNY655313:GNY655318 GXU655313:GXU655318 HHQ655313:HHQ655318 HRM655313:HRM655318 IBI655313:IBI655318 ILE655313:ILE655318 IVA655313:IVA655318 JEW655313:JEW655318 JOS655313:JOS655318 JYO655313:JYO655318 KIK655313:KIK655318 KSG655313:KSG655318 LCC655313:LCC655318 LLY655313:LLY655318 LVU655313:LVU655318 MFQ655313:MFQ655318 MPM655313:MPM655318 MZI655313:MZI655318 NJE655313:NJE655318 NTA655313:NTA655318 OCW655313:OCW655318 OMS655313:OMS655318 OWO655313:OWO655318 PGK655313:PGK655318 PQG655313:PQG655318 QAC655313:QAC655318 QJY655313:QJY655318 QTU655313:QTU655318 RDQ655313:RDQ655318 RNM655313:RNM655318 RXI655313:RXI655318 SHE655313:SHE655318 SRA655313:SRA655318 TAW655313:TAW655318 TKS655313:TKS655318 TUO655313:TUO655318 UEK655313:UEK655318 UOG655313:UOG655318 UYC655313:UYC655318 VHY655313:VHY655318 VRU655313:VRU655318 WBQ655313:WBQ655318 WLM655313:WLM655318 WVI655313:WVI655318 IW720849:IW720854 SS720849:SS720854 ACO720849:ACO720854 AMK720849:AMK720854 AWG720849:AWG720854 BGC720849:BGC720854 BPY720849:BPY720854 BZU720849:BZU720854 CJQ720849:CJQ720854 CTM720849:CTM720854 DDI720849:DDI720854 DNE720849:DNE720854 DXA720849:DXA720854 EGW720849:EGW720854 EQS720849:EQS720854 FAO720849:FAO720854 FKK720849:FKK720854 FUG720849:FUG720854 GEC720849:GEC720854 GNY720849:GNY720854 GXU720849:GXU720854 HHQ720849:HHQ720854 HRM720849:HRM720854 IBI720849:IBI720854 ILE720849:ILE720854 IVA720849:IVA720854 JEW720849:JEW720854 JOS720849:JOS720854 JYO720849:JYO720854 KIK720849:KIK720854 KSG720849:KSG720854 LCC720849:LCC720854 LLY720849:LLY720854 LVU720849:LVU720854 MFQ720849:MFQ720854 MPM720849:MPM720854 MZI720849:MZI720854 NJE720849:NJE720854 NTA720849:NTA720854 OCW720849:OCW720854 OMS720849:OMS720854 OWO720849:OWO720854 PGK720849:PGK720854 PQG720849:PQG720854 QAC720849:QAC720854 QJY720849:QJY720854 QTU720849:QTU720854 RDQ720849:RDQ720854 RNM720849:RNM720854 RXI720849:RXI720854 SHE720849:SHE720854 SRA720849:SRA720854 TAW720849:TAW720854 TKS720849:TKS720854 TUO720849:TUO720854 UEK720849:UEK720854 UOG720849:UOG720854 UYC720849:UYC720854 VHY720849:VHY720854 VRU720849:VRU720854 WBQ720849:WBQ720854 WLM720849:WLM720854 WVI720849:WVI720854 IW786385:IW786390 SS786385:SS786390 ACO786385:ACO786390 AMK786385:AMK786390 AWG786385:AWG786390 BGC786385:BGC786390 BPY786385:BPY786390 BZU786385:BZU786390 CJQ786385:CJQ786390 CTM786385:CTM786390 DDI786385:DDI786390 DNE786385:DNE786390 DXA786385:DXA786390 EGW786385:EGW786390 EQS786385:EQS786390 FAO786385:FAO786390 FKK786385:FKK786390 FUG786385:FUG786390 GEC786385:GEC786390 GNY786385:GNY786390 GXU786385:GXU786390 HHQ786385:HHQ786390 HRM786385:HRM786390 IBI786385:IBI786390 ILE786385:ILE786390 IVA786385:IVA786390 JEW786385:JEW786390 JOS786385:JOS786390 JYO786385:JYO786390 KIK786385:KIK786390 KSG786385:KSG786390 LCC786385:LCC786390 LLY786385:LLY786390 LVU786385:LVU786390 MFQ786385:MFQ786390 MPM786385:MPM786390 MZI786385:MZI786390 NJE786385:NJE786390 NTA786385:NTA786390 OCW786385:OCW786390 OMS786385:OMS786390 OWO786385:OWO786390 PGK786385:PGK786390 PQG786385:PQG786390 QAC786385:QAC786390 QJY786385:QJY786390 QTU786385:QTU786390 RDQ786385:RDQ786390 RNM786385:RNM786390 RXI786385:RXI786390 SHE786385:SHE786390 SRA786385:SRA786390 TAW786385:TAW786390 TKS786385:TKS786390 TUO786385:TUO786390 UEK786385:UEK786390 UOG786385:UOG786390 UYC786385:UYC786390 VHY786385:VHY786390 VRU786385:VRU786390 WBQ786385:WBQ786390 WLM786385:WLM786390 WVI786385:WVI786390 IW851921:IW851926 SS851921:SS851926 ACO851921:ACO851926 AMK851921:AMK851926 AWG851921:AWG851926 BGC851921:BGC851926 BPY851921:BPY851926 BZU851921:BZU851926 CJQ851921:CJQ851926 CTM851921:CTM851926 DDI851921:DDI851926 DNE851921:DNE851926 DXA851921:DXA851926 EGW851921:EGW851926 EQS851921:EQS851926 FAO851921:FAO851926 FKK851921:FKK851926 FUG851921:FUG851926 GEC851921:GEC851926 GNY851921:GNY851926 GXU851921:GXU851926 HHQ851921:HHQ851926 HRM851921:HRM851926 IBI851921:IBI851926 ILE851921:ILE851926 IVA851921:IVA851926 JEW851921:JEW851926 JOS851921:JOS851926 JYO851921:JYO851926 KIK851921:KIK851926 KSG851921:KSG851926 LCC851921:LCC851926 LLY851921:LLY851926 LVU851921:LVU851926 MFQ851921:MFQ851926 MPM851921:MPM851926 MZI851921:MZI851926 NJE851921:NJE851926 NTA851921:NTA851926 OCW851921:OCW851926 OMS851921:OMS851926 OWO851921:OWO851926 PGK851921:PGK851926 PQG851921:PQG851926 QAC851921:QAC851926 QJY851921:QJY851926 QTU851921:QTU851926 RDQ851921:RDQ851926 RNM851921:RNM851926 RXI851921:RXI851926 SHE851921:SHE851926 SRA851921:SRA851926 TAW851921:TAW851926 TKS851921:TKS851926 TUO851921:TUO851926 UEK851921:UEK851926 UOG851921:UOG851926 UYC851921:UYC851926 VHY851921:VHY851926 VRU851921:VRU851926 WBQ851921:WBQ851926 WLM851921:WLM851926 WVI851921:WVI851926 IW917457:IW917462 SS917457:SS917462 ACO917457:ACO917462 AMK917457:AMK917462 AWG917457:AWG917462 BGC917457:BGC917462 BPY917457:BPY917462 BZU917457:BZU917462 CJQ917457:CJQ917462 CTM917457:CTM917462 DDI917457:DDI917462 DNE917457:DNE917462 DXA917457:DXA917462 EGW917457:EGW917462 EQS917457:EQS917462 FAO917457:FAO917462 FKK917457:FKK917462 FUG917457:FUG917462 GEC917457:GEC917462 GNY917457:GNY917462 GXU917457:GXU917462 HHQ917457:HHQ917462 HRM917457:HRM917462 IBI917457:IBI917462 ILE917457:ILE917462 IVA917457:IVA917462 JEW917457:JEW917462 JOS917457:JOS917462 JYO917457:JYO917462 KIK917457:KIK917462 KSG917457:KSG917462 LCC917457:LCC917462 LLY917457:LLY917462 LVU917457:LVU917462 MFQ917457:MFQ917462 MPM917457:MPM917462 MZI917457:MZI917462 NJE917457:NJE917462 NTA917457:NTA917462 OCW917457:OCW917462 OMS917457:OMS917462 OWO917457:OWO917462 PGK917457:PGK917462 PQG917457:PQG917462 QAC917457:QAC917462 QJY917457:QJY917462 QTU917457:QTU917462 RDQ917457:RDQ917462 RNM917457:RNM917462 RXI917457:RXI917462 SHE917457:SHE917462 SRA917457:SRA917462 TAW917457:TAW917462 TKS917457:TKS917462 TUO917457:TUO917462 UEK917457:UEK917462 UOG917457:UOG917462 UYC917457:UYC917462 VHY917457:VHY917462 VRU917457:VRU917462 WBQ917457:WBQ917462 WLM917457:WLM917462 WVI917457:WVI917462 IW982993:IW982998 SS982993:SS982998 ACO982993:ACO982998 AMK982993:AMK982998 AWG982993:AWG982998 BGC982993:BGC982998 BPY982993:BPY982998 BZU982993:BZU982998 CJQ982993:CJQ982998 CTM982993:CTM982998 DDI982993:DDI982998 DNE982993:DNE982998 DXA982993:DXA982998 EGW982993:EGW982998 EQS982993:EQS982998 FAO982993:FAO982998 FKK982993:FKK982998 FUG982993:FUG982998 GEC982993:GEC982998 GNY982993:GNY982998 GXU982993:GXU982998 HHQ982993:HHQ982998 HRM982993:HRM982998 IBI982993:IBI982998 ILE982993:ILE982998 IVA982993:IVA982998 JEW982993:JEW982998 JOS982993:JOS982998 JYO982993:JYO982998 KIK982993:KIK982998 KSG982993:KSG982998 LCC982993:LCC982998 LLY982993:LLY982998 LVU982993:LVU982998 MFQ982993:MFQ982998 MPM982993:MPM982998 MZI982993:MZI982998 NJE982993:NJE982998 NTA982993:NTA982998 OCW982993:OCW982998 OMS982993:OMS982998 OWO982993:OWO982998 PGK982993:PGK982998 PQG982993:PQG982998 QAC982993:QAC982998 QJY982993:QJY982998 QTU982993:QTU982998 RDQ982993:RDQ982998 RNM982993:RNM982998 RXI982993:RXI982998 SHE982993:SHE982998 SRA982993:SRA982998 TAW982993:TAW982998 TKS982993:TKS982998 TUO982993:TUO982998 UEK982993:UEK982998 UOG982993:UOG982998 UYC982993:UYC982998 VHY982993:VHY982998 VRU982993:VRU982998 WBQ982993:WBQ982998 WLM982993:WLM982998 WVI982993:WVI982998 IW65422:IW65444 SS65422:SS65444 ACO65422:ACO65444 AMK65422:AMK65444 AWG65422:AWG65444 BGC65422:BGC65444 BPY65422:BPY65444 BZU65422:BZU65444 CJQ65422:CJQ65444 CTM65422:CTM65444 DDI65422:DDI65444 DNE65422:DNE65444 DXA65422:DXA65444 EGW65422:EGW65444 EQS65422:EQS65444 FAO65422:FAO65444 FKK65422:FKK65444 FUG65422:FUG65444 GEC65422:GEC65444 GNY65422:GNY65444 GXU65422:GXU65444 HHQ65422:HHQ65444 HRM65422:HRM65444 IBI65422:IBI65444 ILE65422:ILE65444 IVA65422:IVA65444 JEW65422:JEW65444 JOS65422:JOS65444 JYO65422:JYO65444 KIK65422:KIK65444 KSG65422:KSG65444 LCC65422:LCC65444 LLY65422:LLY65444 LVU65422:LVU65444 MFQ65422:MFQ65444 MPM65422:MPM65444 MZI65422:MZI65444 NJE65422:NJE65444 NTA65422:NTA65444 OCW65422:OCW65444 OMS65422:OMS65444 OWO65422:OWO65444 PGK65422:PGK65444 PQG65422:PQG65444 QAC65422:QAC65444 QJY65422:QJY65444 QTU65422:QTU65444 RDQ65422:RDQ65444 RNM65422:RNM65444 RXI65422:RXI65444 SHE65422:SHE65444 SRA65422:SRA65444 TAW65422:TAW65444 TKS65422:TKS65444 TUO65422:TUO65444 UEK65422:UEK65444 UOG65422:UOG65444 UYC65422:UYC65444 VHY65422:VHY65444 VRU65422:VRU65444 WBQ65422:WBQ65444 WLM65422:WLM65444 WVI65422:WVI65444 IW130958:IW130980 SS130958:SS130980 ACO130958:ACO130980 AMK130958:AMK130980 AWG130958:AWG130980 BGC130958:BGC130980 BPY130958:BPY130980 BZU130958:BZU130980 CJQ130958:CJQ130980 CTM130958:CTM130980 DDI130958:DDI130980 DNE130958:DNE130980 DXA130958:DXA130980 EGW130958:EGW130980 EQS130958:EQS130980 FAO130958:FAO130980 FKK130958:FKK130980 FUG130958:FUG130980 GEC130958:GEC130980 GNY130958:GNY130980 GXU130958:GXU130980 HHQ130958:HHQ130980 HRM130958:HRM130980 IBI130958:IBI130980 ILE130958:ILE130980 IVA130958:IVA130980 JEW130958:JEW130980 JOS130958:JOS130980 JYO130958:JYO130980 KIK130958:KIK130980 KSG130958:KSG130980 LCC130958:LCC130980 LLY130958:LLY130980 LVU130958:LVU130980 MFQ130958:MFQ130980 MPM130958:MPM130980 MZI130958:MZI130980 NJE130958:NJE130980 NTA130958:NTA130980 OCW130958:OCW130980 OMS130958:OMS130980 OWO130958:OWO130980 PGK130958:PGK130980 PQG130958:PQG130980 QAC130958:QAC130980 QJY130958:QJY130980 QTU130958:QTU130980 RDQ130958:RDQ130980 RNM130958:RNM130980 RXI130958:RXI130980 SHE130958:SHE130980 SRA130958:SRA130980 TAW130958:TAW130980 TKS130958:TKS130980 TUO130958:TUO130980 UEK130958:UEK130980 UOG130958:UOG130980 UYC130958:UYC130980 VHY130958:VHY130980 VRU130958:VRU130980 WBQ130958:WBQ130980 WLM130958:WLM130980 WVI130958:WVI130980 IW196494:IW196516 SS196494:SS196516 ACO196494:ACO196516 AMK196494:AMK196516 AWG196494:AWG196516 BGC196494:BGC196516 BPY196494:BPY196516 BZU196494:BZU196516 CJQ196494:CJQ196516 CTM196494:CTM196516 DDI196494:DDI196516 DNE196494:DNE196516 DXA196494:DXA196516 EGW196494:EGW196516 EQS196494:EQS196516 FAO196494:FAO196516 FKK196494:FKK196516 FUG196494:FUG196516 GEC196494:GEC196516 GNY196494:GNY196516 GXU196494:GXU196516 HHQ196494:HHQ196516 HRM196494:HRM196516 IBI196494:IBI196516 ILE196494:ILE196516 IVA196494:IVA196516 JEW196494:JEW196516 JOS196494:JOS196516 JYO196494:JYO196516 KIK196494:KIK196516 KSG196494:KSG196516 LCC196494:LCC196516 LLY196494:LLY196516 LVU196494:LVU196516 MFQ196494:MFQ196516 MPM196494:MPM196516 MZI196494:MZI196516 NJE196494:NJE196516 NTA196494:NTA196516 OCW196494:OCW196516 OMS196494:OMS196516 OWO196494:OWO196516 PGK196494:PGK196516 PQG196494:PQG196516 QAC196494:QAC196516 QJY196494:QJY196516 QTU196494:QTU196516 RDQ196494:RDQ196516 RNM196494:RNM196516 RXI196494:RXI196516 SHE196494:SHE196516 SRA196494:SRA196516 TAW196494:TAW196516 TKS196494:TKS196516 TUO196494:TUO196516 UEK196494:UEK196516 UOG196494:UOG196516 UYC196494:UYC196516 VHY196494:VHY196516 VRU196494:VRU196516 WBQ196494:WBQ196516 WLM196494:WLM196516 WVI196494:WVI196516 IW262030:IW262052 SS262030:SS262052 ACO262030:ACO262052 AMK262030:AMK262052 AWG262030:AWG262052 BGC262030:BGC262052 BPY262030:BPY262052 BZU262030:BZU262052 CJQ262030:CJQ262052 CTM262030:CTM262052 DDI262030:DDI262052 DNE262030:DNE262052 DXA262030:DXA262052 EGW262030:EGW262052 EQS262030:EQS262052 FAO262030:FAO262052 FKK262030:FKK262052 FUG262030:FUG262052 GEC262030:GEC262052 GNY262030:GNY262052 GXU262030:GXU262052 HHQ262030:HHQ262052 HRM262030:HRM262052 IBI262030:IBI262052 ILE262030:ILE262052 IVA262030:IVA262052 JEW262030:JEW262052 JOS262030:JOS262052 JYO262030:JYO262052 KIK262030:KIK262052 KSG262030:KSG262052 LCC262030:LCC262052 LLY262030:LLY262052 LVU262030:LVU262052 MFQ262030:MFQ262052 MPM262030:MPM262052 MZI262030:MZI262052 NJE262030:NJE262052 NTA262030:NTA262052 OCW262030:OCW262052 OMS262030:OMS262052 OWO262030:OWO262052 PGK262030:PGK262052 PQG262030:PQG262052 QAC262030:QAC262052 QJY262030:QJY262052 QTU262030:QTU262052 RDQ262030:RDQ262052 RNM262030:RNM262052 RXI262030:RXI262052 SHE262030:SHE262052 SRA262030:SRA262052 TAW262030:TAW262052 TKS262030:TKS262052 TUO262030:TUO262052 UEK262030:UEK262052 UOG262030:UOG262052 UYC262030:UYC262052 VHY262030:VHY262052 VRU262030:VRU262052 WBQ262030:WBQ262052 WLM262030:WLM262052 WVI262030:WVI262052 IW327566:IW327588 SS327566:SS327588 ACO327566:ACO327588 AMK327566:AMK327588 AWG327566:AWG327588 BGC327566:BGC327588 BPY327566:BPY327588 BZU327566:BZU327588 CJQ327566:CJQ327588 CTM327566:CTM327588 DDI327566:DDI327588 DNE327566:DNE327588 DXA327566:DXA327588 EGW327566:EGW327588 EQS327566:EQS327588 FAO327566:FAO327588 FKK327566:FKK327588 FUG327566:FUG327588 GEC327566:GEC327588 GNY327566:GNY327588 GXU327566:GXU327588 HHQ327566:HHQ327588 HRM327566:HRM327588 IBI327566:IBI327588 ILE327566:ILE327588 IVA327566:IVA327588 JEW327566:JEW327588 JOS327566:JOS327588 JYO327566:JYO327588 KIK327566:KIK327588 KSG327566:KSG327588 LCC327566:LCC327588 LLY327566:LLY327588 LVU327566:LVU327588 MFQ327566:MFQ327588 MPM327566:MPM327588 MZI327566:MZI327588 NJE327566:NJE327588 NTA327566:NTA327588 OCW327566:OCW327588 OMS327566:OMS327588 OWO327566:OWO327588 PGK327566:PGK327588 PQG327566:PQG327588 QAC327566:QAC327588 QJY327566:QJY327588 QTU327566:QTU327588 RDQ327566:RDQ327588 RNM327566:RNM327588 RXI327566:RXI327588 SHE327566:SHE327588 SRA327566:SRA327588 TAW327566:TAW327588 TKS327566:TKS327588 TUO327566:TUO327588 UEK327566:UEK327588 UOG327566:UOG327588 UYC327566:UYC327588 VHY327566:VHY327588 VRU327566:VRU327588 WBQ327566:WBQ327588 WLM327566:WLM327588 WVI327566:WVI327588 IW393102:IW393124 SS393102:SS393124 ACO393102:ACO393124 AMK393102:AMK393124 AWG393102:AWG393124 BGC393102:BGC393124 BPY393102:BPY393124 BZU393102:BZU393124 CJQ393102:CJQ393124 CTM393102:CTM393124 DDI393102:DDI393124 DNE393102:DNE393124 DXA393102:DXA393124 EGW393102:EGW393124 EQS393102:EQS393124 FAO393102:FAO393124 FKK393102:FKK393124 FUG393102:FUG393124 GEC393102:GEC393124 GNY393102:GNY393124 GXU393102:GXU393124 HHQ393102:HHQ393124 HRM393102:HRM393124 IBI393102:IBI393124 ILE393102:ILE393124 IVA393102:IVA393124 JEW393102:JEW393124 JOS393102:JOS393124 JYO393102:JYO393124 KIK393102:KIK393124 KSG393102:KSG393124 LCC393102:LCC393124 LLY393102:LLY393124 LVU393102:LVU393124 MFQ393102:MFQ393124 MPM393102:MPM393124 MZI393102:MZI393124 NJE393102:NJE393124 NTA393102:NTA393124 OCW393102:OCW393124 OMS393102:OMS393124 OWO393102:OWO393124 PGK393102:PGK393124 PQG393102:PQG393124 QAC393102:QAC393124 QJY393102:QJY393124 QTU393102:QTU393124 RDQ393102:RDQ393124 RNM393102:RNM393124 RXI393102:RXI393124 SHE393102:SHE393124 SRA393102:SRA393124 TAW393102:TAW393124 TKS393102:TKS393124 TUO393102:TUO393124 UEK393102:UEK393124 UOG393102:UOG393124 UYC393102:UYC393124 VHY393102:VHY393124 VRU393102:VRU393124 WBQ393102:WBQ393124 WLM393102:WLM393124 WVI393102:WVI393124 IW458638:IW458660 SS458638:SS458660 ACO458638:ACO458660 AMK458638:AMK458660 AWG458638:AWG458660 BGC458638:BGC458660 BPY458638:BPY458660 BZU458638:BZU458660 CJQ458638:CJQ458660 CTM458638:CTM458660 DDI458638:DDI458660 DNE458638:DNE458660 DXA458638:DXA458660 EGW458638:EGW458660 EQS458638:EQS458660 FAO458638:FAO458660 FKK458638:FKK458660 FUG458638:FUG458660 GEC458638:GEC458660 GNY458638:GNY458660 GXU458638:GXU458660 HHQ458638:HHQ458660 HRM458638:HRM458660 IBI458638:IBI458660 ILE458638:ILE458660 IVA458638:IVA458660 JEW458638:JEW458660 JOS458638:JOS458660 JYO458638:JYO458660 KIK458638:KIK458660 KSG458638:KSG458660 LCC458638:LCC458660 LLY458638:LLY458660 LVU458638:LVU458660 MFQ458638:MFQ458660 MPM458638:MPM458660 MZI458638:MZI458660 NJE458638:NJE458660 NTA458638:NTA458660 OCW458638:OCW458660 OMS458638:OMS458660 OWO458638:OWO458660 PGK458638:PGK458660 PQG458638:PQG458660 QAC458638:QAC458660 QJY458638:QJY458660 QTU458638:QTU458660 RDQ458638:RDQ458660 RNM458638:RNM458660 RXI458638:RXI458660 SHE458638:SHE458660 SRA458638:SRA458660 TAW458638:TAW458660 TKS458638:TKS458660 TUO458638:TUO458660 UEK458638:UEK458660 UOG458638:UOG458660 UYC458638:UYC458660 VHY458638:VHY458660 VRU458638:VRU458660 WBQ458638:WBQ458660 WLM458638:WLM458660 WVI458638:WVI458660 IW524174:IW524196 SS524174:SS524196 ACO524174:ACO524196 AMK524174:AMK524196 AWG524174:AWG524196 BGC524174:BGC524196 BPY524174:BPY524196 BZU524174:BZU524196 CJQ524174:CJQ524196 CTM524174:CTM524196 DDI524174:DDI524196 DNE524174:DNE524196 DXA524174:DXA524196 EGW524174:EGW524196 EQS524174:EQS524196 FAO524174:FAO524196 FKK524174:FKK524196 FUG524174:FUG524196 GEC524174:GEC524196 GNY524174:GNY524196 GXU524174:GXU524196 HHQ524174:HHQ524196 HRM524174:HRM524196 IBI524174:IBI524196 ILE524174:ILE524196 IVA524174:IVA524196 JEW524174:JEW524196 JOS524174:JOS524196 JYO524174:JYO524196 KIK524174:KIK524196 KSG524174:KSG524196 LCC524174:LCC524196 LLY524174:LLY524196 LVU524174:LVU524196 MFQ524174:MFQ524196 MPM524174:MPM524196 MZI524174:MZI524196 NJE524174:NJE524196 NTA524174:NTA524196 OCW524174:OCW524196 OMS524174:OMS524196 OWO524174:OWO524196 PGK524174:PGK524196 PQG524174:PQG524196 QAC524174:QAC524196 QJY524174:QJY524196 QTU524174:QTU524196 RDQ524174:RDQ524196 RNM524174:RNM524196 RXI524174:RXI524196 SHE524174:SHE524196 SRA524174:SRA524196 TAW524174:TAW524196 TKS524174:TKS524196 TUO524174:TUO524196 UEK524174:UEK524196 UOG524174:UOG524196 UYC524174:UYC524196 VHY524174:VHY524196 VRU524174:VRU524196 WBQ524174:WBQ524196 WLM524174:WLM524196 WVI524174:WVI524196 IW589710:IW589732 SS589710:SS589732 ACO589710:ACO589732 AMK589710:AMK589732 AWG589710:AWG589732 BGC589710:BGC589732 BPY589710:BPY589732 BZU589710:BZU589732 CJQ589710:CJQ589732 CTM589710:CTM589732 DDI589710:DDI589732 DNE589710:DNE589732 DXA589710:DXA589732 EGW589710:EGW589732 EQS589710:EQS589732 FAO589710:FAO589732 FKK589710:FKK589732 FUG589710:FUG589732 GEC589710:GEC589732 GNY589710:GNY589732 GXU589710:GXU589732 HHQ589710:HHQ589732 HRM589710:HRM589732 IBI589710:IBI589732 ILE589710:ILE589732 IVA589710:IVA589732 JEW589710:JEW589732 JOS589710:JOS589732 JYO589710:JYO589732 KIK589710:KIK589732 KSG589710:KSG589732 LCC589710:LCC589732 LLY589710:LLY589732 LVU589710:LVU589732 MFQ589710:MFQ589732 MPM589710:MPM589732 MZI589710:MZI589732 NJE589710:NJE589732 NTA589710:NTA589732 OCW589710:OCW589732 OMS589710:OMS589732 OWO589710:OWO589732 PGK589710:PGK589732 PQG589710:PQG589732 QAC589710:QAC589732 QJY589710:QJY589732 QTU589710:QTU589732 RDQ589710:RDQ589732 RNM589710:RNM589732 RXI589710:RXI589732 SHE589710:SHE589732 SRA589710:SRA589732 TAW589710:TAW589732 TKS589710:TKS589732 TUO589710:TUO589732 UEK589710:UEK589732 UOG589710:UOG589732 UYC589710:UYC589732 VHY589710:VHY589732 VRU589710:VRU589732 WBQ589710:WBQ589732 WLM589710:WLM589732 WVI589710:WVI589732 IW655246:IW655268 SS655246:SS655268 ACO655246:ACO655268 AMK655246:AMK655268 AWG655246:AWG655268 BGC655246:BGC655268 BPY655246:BPY655268 BZU655246:BZU655268 CJQ655246:CJQ655268 CTM655246:CTM655268 DDI655246:DDI655268 DNE655246:DNE655268 DXA655246:DXA655268 EGW655246:EGW655268 EQS655246:EQS655268 FAO655246:FAO655268 FKK655246:FKK655268 FUG655246:FUG655268 GEC655246:GEC655268 GNY655246:GNY655268 GXU655246:GXU655268 HHQ655246:HHQ655268 HRM655246:HRM655268 IBI655246:IBI655268 ILE655246:ILE655268 IVA655246:IVA655268 JEW655246:JEW655268 JOS655246:JOS655268 JYO655246:JYO655268 KIK655246:KIK655268 KSG655246:KSG655268 LCC655246:LCC655268 LLY655246:LLY655268 LVU655246:LVU655268 MFQ655246:MFQ655268 MPM655246:MPM655268 MZI655246:MZI655268 NJE655246:NJE655268 NTA655246:NTA655268 OCW655246:OCW655268 OMS655246:OMS655268 OWO655246:OWO655268 PGK655246:PGK655268 PQG655246:PQG655268 QAC655246:QAC655268 QJY655246:QJY655268 QTU655246:QTU655268 RDQ655246:RDQ655268 RNM655246:RNM655268 RXI655246:RXI655268 SHE655246:SHE655268 SRA655246:SRA655268 TAW655246:TAW655268 TKS655246:TKS655268 TUO655246:TUO655268 UEK655246:UEK655268 UOG655246:UOG655268 UYC655246:UYC655268 VHY655246:VHY655268 VRU655246:VRU655268 WBQ655246:WBQ655268 WLM655246:WLM655268 WVI655246:WVI655268 IW720782:IW720804 SS720782:SS720804 ACO720782:ACO720804 AMK720782:AMK720804 AWG720782:AWG720804 BGC720782:BGC720804 BPY720782:BPY720804 BZU720782:BZU720804 CJQ720782:CJQ720804 CTM720782:CTM720804 DDI720782:DDI720804 DNE720782:DNE720804 DXA720782:DXA720804 EGW720782:EGW720804 EQS720782:EQS720804 FAO720782:FAO720804 FKK720782:FKK720804 FUG720782:FUG720804 GEC720782:GEC720804 GNY720782:GNY720804 GXU720782:GXU720804 HHQ720782:HHQ720804 HRM720782:HRM720804 IBI720782:IBI720804 ILE720782:ILE720804 IVA720782:IVA720804 JEW720782:JEW720804 JOS720782:JOS720804 JYO720782:JYO720804 KIK720782:KIK720804 KSG720782:KSG720804 LCC720782:LCC720804 LLY720782:LLY720804 LVU720782:LVU720804 MFQ720782:MFQ720804 MPM720782:MPM720804 MZI720782:MZI720804 NJE720782:NJE720804 NTA720782:NTA720804 OCW720782:OCW720804 OMS720782:OMS720804 OWO720782:OWO720804 PGK720782:PGK720804 PQG720782:PQG720804 QAC720782:QAC720804 QJY720782:QJY720804 QTU720782:QTU720804 RDQ720782:RDQ720804 RNM720782:RNM720804 RXI720782:RXI720804 SHE720782:SHE720804 SRA720782:SRA720804 TAW720782:TAW720804 TKS720782:TKS720804 TUO720782:TUO720804 UEK720782:UEK720804 UOG720782:UOG720804 UYC720782:UYC720804 VHY720782:VHY720804 VRU720782:VRU720804 WBQ720782:WBQ720804 WLM720782:WLM720804 WVI720782:WVI720804 IW786318:IW786340 SS786318:SS786340 ACO786318:ACO786340 AMK786318:AMK786340 AWG786318:AWG786340 BGC786318:BGC786340 BPY786318:BPY786340 BZU786318:BZU786340 CJQ786318:CJQ786340 CTM786318:CTM786340 DDI786318:DDI786340 DNE786318:DNE786340 DXA786318:DXA786340 EGW786318:EGW786340 EQS786318:EQS786340 FAO786318:FAO786340 FKK786318:FKK786340 FUG786318:FUG786340 GEC786318:GEC786340 GNY786318:GNY786340 GXU786318:GXU786340 HHQ786318:HHQ786340 HRM786318:HRM786340 IBI786318:IBI786340 ILE786318:ILE786340 IVA786318:IVA786340 JEW786318:JEW786340 JOS786318:JOS786340 JYO786318:JYO786340 KIK786318:KIK786340 KSG786318:KSG786340 LCC786318:LCC786340 LLY786318:LLY786340 LVU786318:LVU786340 MFQ786318:MFQ786340 MPM786318:MPM786340 MZI786318:MZI786340 NJE786318:NJE786340 NTA786318:NTA786340 OCW786318:OCW786340 OMS786318:OMS786340 OWO786318:OWO786340 PGK786318:PGK786340 PQG786318:PQG786340 QAC786318:QAC786340 QJY786318:QJY786340 QTU786318:QTU786340 RDQ786318:RDQ786340 RNM786318:RNM786340 RXI786318:RXI786340 SHE786318:SHE786340 SRA786318:SRA786340 TAW786318:TAW786340 TKS786318:TKS786340 TUO786318:TUO786340 UEK786318:UEK786340 UOG786318:UOG786340 UYC786318:UYC786340 VHY786318:VHY786340 VRU786318:VRU786340 WBQ786318:WBQ786340 WLM786318:WLM786340 WVI786318:WVI786340 IW851854:IW851876 SS851854:SS851876 ACO851854:ACO851876 AMK851854:AMK851876 AWG851854:AWG851876 BGC851854:BGC851876 BPY851854:BPY851876 BZU851854:BZU851876 CJQ851854:CJQ851876 CTM851854:CTM851876 DDI851854:DDI851876 DNE851854:DNE851876 DXA851854:DXA851876 EGW851854:EGW851876 EQS851854:EQS851876 FAO851854:FAO851876 FKK851854:FKK851876 FUG851854:FUG851876 GEC851854:GEC851876 GNY851854:GNY851876 GXU851854:GXU851876 HHQ851854:HHQ851876 HRM851854:HRM851876 IBI851854:IBI851876 ILE851854:ILE851876 IVA851854:IVA851876 JEW851854:JEW851876 JOS851854:JOS851876 JYO851854:JYO851876 KIK851854:KIK851876 KSG851854:KSG851876 LCC851854:LCC851876 LLY851854:LLY851876 LVU851854:LVU851876 MFQ851854:MFQ851876 MPM851854:MPM851876 MZI851854:MZI851876 NJE851854:NJE851876 NTA851854:NTA851876 OCW851854:OCW851876 OMS851854:OMS851876 OWO851854:OWO851876 PGK851854:PGK851876 PQG851854:PQG851876 QAC851854:QAC851876 QJY851854:QJY851876 QTU851854:QTU851876 RDQ851854:RDQ851876 RNM851854:RNM851876 RXI851854:RXI851876 SHE851854:SHE851876 SRA851854:SRA851876 TAW851854:TAW851876 TKS851854:TKS851876 TUO851854:TUO851876 UEK851854:UEK851876 UOG851854:UOG851876 UYC851854:UYC851876 VHY851854:VHY851876 VRU851854:VRU851876 WBQ851854:WBQ851876 WLM851854:WLM851876 WVI851854:WVI851876 IW917390:IW917412 SS917390:SS917412 ACO917390:ACO917412 AMK917390:AMK917412 AWG917390:AWG917412 BGC917390:BGC917412 BPY917390:BPY917412 BZU917390:BZU917412 CJQ917390:CJQ917412 CTM917390:CTM917412 DDI917390:DDI917412 DNE917390:DNE917412 DXA917390:DXA917412 EGW917390:EGW917412 EQS917390:EQS917412 FAO917390:FAO917412 FKK917390:FKK917412 FUG917390:FUG917412 GEC917390:GEC917412 GNY917390:GNY917412 GXU917390:GXU917412 HHQ917390:HHQ917412 HRM917390:HRM917412 IBI917390:IBI917412 ILE917390:ILE917412 IVA917390:IVA917412 JEW917390:JEW917412 JOS917390:JOS917412 JYO917390:JYO917412 KIK917390:KIK917412 KSG917390:KSG917412 LCC917390:LCC917412 LLY917390:LLY917412 LVU917390:LVU917412 MFQ917390:MFQ917412 MPM917390:MPM917412 MZI917390:MZI917412 NJE917390:NJE917412 NTA917390:NTA917412 OCW917390:OCW917412 OMS917390:OMS917412 OWO917390:OWO917412 PGK917390:PGK917412 PQG917390:PQG917412 QAC917390:QAC917412 QJY917390:QJY917412 QTU917390:QTU917412 RDQ917390:RDQ917412 RNM917390:RNM917412 RXI917390:RXI917412 SHE917390:SHE917412 SRA917390:SRA917412 TAW917390:TAW917412 TKS917390:TKS917412 TUO917390:TUO917412 UEK917390:UEK917412 UOG917390:UOG917412 UYC917390:UYC917412 VHY917390:VHY917412 VRU917390:VRU917412 WBQ917390:WBQ917412 WLM917390:WLM917412 WVI917390:WVI917412 IW982926:IW982948 SS982926:SS982948 ACO982926:ACO982948 AMK982926:AMK982948 AWG982926:AWG982948 BGC982926:BGC982948 BPY982926:BPY982948 BZU982926:BZU982948 CJQ982926:CJQ982948 CTM982926:CTM982948 DDI982926:DDI982948 DNE982926:DNE982948 DXA982926:DXA982948 EGW982926:EGW982948 EQS982926:EQS982948 FAO982926:FAO982948 FKK982926:FKK982948 FUG982926:FUG982948 GEC982926:GEC982948 GNY982926:GNY982948 GXU982926:GXU982948 HHQ982926:HHQ982948 HRM982926:HRM982948 IBI982926:IBI982948 ILE982926:ILE982948 IVA982926:IVA982948 JEW982926:JEW982948 JOS982926:JOS982948 JYO982926:JYO982948 KIK982926:KIK982948 KSG982926:KSG982948 LCC982926:LCC982948 LLY982926:LLY982948 LVU982926:LVU982948 MFQ982926:MFQ982948 MPM982926:MPM982948 MZI982926:MZI982948 NJE982926:NJE982948 NTA982926:NTA982948 OCW982926:OCW982948 OMS982926:OMS982948 OWO982926:OWO982948 PGK982926:PGK982948 PQG982926:PQG982948 QAC982926:QAC982948 QJY982926:QJY982948 QTU982926:QTU982948 RDQ982926:RDQ982948 RNM982926:RNM982948 RXI982926:RXI982948 SHE982926:SHE982948 SRA982926:SRA982948 TAW982926:TAW982948 TKS982926:TKS982948 TUO982926:TUO982948 UEK982926:UEK982948 UOG982926:UOG982948 UYC982926:UYC982948 VHY982926:VHY982948 VRU982926:VRU982948 WBQ982926:WBQ982948 WLM982926:WLM982948 WVI982926:WVI982948 IV65410 SR65410 ACN65410 AMJ65410 AWF65410 BGB65410 BPX65410 BZT65410 CJP65410 CTL65410 DDH65410 DND65410 DWZ65410 EGV65410 EQR65410 FAN65410 FKJ65410 FUF65410 GEB65410 GNX65410 GXT65410 HHP65410 HRL65410 IBH65410 ILD65410 IUZ65410 JEV65410 JOR65410 JYN65410 KIJ65410 KSF65410 LCB65410 LLX65410 LVT65410 MFP65410 MPL65410 MZH65410 NJD65410 NSZ65410 OCV65410 OMR65410 OWN65410 PGJ65410 PQF65410 QAB65410 QJX65410 QTT65410 RDP65410 RNL65410 RXH65410 SHD65410 SQZ65410 TAV65410 TKR65410 TUN65410 UEJ65410 UOF65410 UYB65410 VHX65410 VRT65410 WBP65410 WLL65410 WVH65410 IV130946 SR130946 ACN130946 AMJ130946 AWF130946 BGB130946 BPX130946 BZT130946 CJP130946 CTL130946 DDH130946 DND130946 DWZ130946 EGV130946 EQR130946 FAN130946 FKJ130946 FUF130946 GEB130946 GNX130946 GXT130946 HHP130946 HRL130946 IBH130946 ILD130946 IUZ130946 JEV130946 JOR130946 JYN130946 KIJ130946 KSF130946 LCB130946 LLX130946 LVT130946 MFP130946 MPL130946 MZH130946 NJD130946 NSZ130946 OCV130946 OMR130946 OWN130946 PGJ130946 PQF130946 QAB130946 QJX130946 QTT130946 RDP130946 RNL130946 RXH130946 SHD130946 SQZ130946 TAV130946 TKR130946 TUN130946 UEJ130946 UOF130946 UYB130946 VHX130946 VRT130946 WBP130946 WLL130946 WVH130946 IV196482 SR196482 ACN196482 AMJ196482 AWF196482 BGB196482 BPX196482 BZT196482 CJP196482 CTL196482 DDH196482 DND196482 DWZ196482 EGV196482 EQR196482 FAN196482 FKJ196482 FUF196482 GEB196482 GNX196482 GXT196482 HHP196482 HRL196482 IBH196482 ILD196482 IUZ196482 JEV196482 JOR196482 JYN196482 KIJ196482 KSF196482 LCB196482 LLX196482 LVT196482 MFP196482 MPL196482 MZH196482 NJD196482 NSZ196482 OCV196482 OMR196482 OWN196482 PGJ196482 PQF196482 QAB196482 QJX196482 QTT196482 RDP196482 RNL196482 RXH196482 SHD196482 SQZ196482 TAV196482 TKR196482 TUN196482 UEJ196482 UOF196482 UYB196482 VHX196482 VRT196482 WBP196482 WLL196482 WVH196482 IV262018 SR262018 ACN262018 AMJ262018 AWF262018 BGB262018 BPX262018 BZT262018 CJP262018 CTL262018 DDH262018 DND262018 DWZ262018 EGV262018 EQR262018 FAN262018 FKJ262018 FUF262018 GEB262018 GNX262018 GXT262018 HHP262018 HRL262018 IBH262018 ILD262018 IUZ262018 JEV262018 JOR262018 JYN262018 KIJ262018 KSF262018 LCB262018 LLX262018 LVT262018 MFP262018 MPL262018 MZH262018 NJD262018 NSZ262018 OCV262018 OMR262018 OWN262018 PGJ262018 PQF262018 QAB262018 QJX262018 QTT262018 RDP262018 RNL262018 RXH262018 SHD262018 SQZ262018 TAV262018 TKR262018 TUN262018 UEJ262018 UOF262018 UYB262018 VHX262018 VRT262018 WBP262018 WLL262018 WVH262018 IV327554 SR327554 ACN327554 AMJ327554 AWF327554 BGB327554 BPX327554 BZT327554 CJP327554 CTL327554 DDH327554 DND327554 DWZ327554 EGV327554 EQR327554 FAN327554 FKJ327554 FUF327554 GEB327554 GNX327554 GXT327554 HHP327554 HRL327554 IBH327554 ILD327554 IUZ327554 JEV327554 JOR327554 JYN327554 KIJ327554 KSF327554 LCB327554 LLX327554 LVT327554 MFP327554 MPL327554 MZH327554 NJD327554 NSZ327554 OCV327554 OMR327554 OWN327554 PGJ327554 PQF327554 QAB327554 QJX327554 QTT327554 RDP327554 RNL327554 RXH327554 SHD327554 SQZ327554 TAV327554 TKR327554 TUN327554 UEJ327554 UOF327554 UYB327554 VHX327554 VRT327554 WBP327554 WLL327554 WVH327554 IV393090 SR393090 ACN393090 AMJ393090 AWF393090 BGB393090 BPX393090 BZT393090 CJP393090 CTL393090 DDH393090 DND393090 DWZ393090 EGV393090 EQR393090 FAN393090 FKJ393090 FUF393090 GEB393090 GNX393090 GXT393090 HHP393090 HRL393090 IBH393090 ILD393090 IUZ393090 JEV393090 JOR393090 JYN393090 KIJ393090 KSF393090 LCB393090 LLX393090 LVT393090 MFP393090 MPL393090 MZH393090 NJD393090 NSZ393090 OCV393090 OMR393090 OWN393090 PGJ393090 PQF393090 QAB393090 QJX393090 QTT393090 RDP393090 RNL393090 RXH393090 SHD393090 SQZ393090 TAV393090 TKR393090 TUN393090 UEJ393090 UOF393090 UYB393090 VHX393090 VRT393090 WBP393090 WLL393090 WVH393090 IV458626 SR458626 ACN458626 AMJ458626 AWF458626 BGB458626 BPX458626 BZT458626 CJP458626 CTL458626 DDH458626 DND458626 DWZ458626 EGV458626 EQR458626 FAN458626 FKJ458626 FUF458626 GEB458626 GNX458626 GXT458626 HHP458626 HRL458626 IBH458626 ILD458626 IUZ458626 JEV458626 JOR458626 JYN458626 KIJ458626 KSF458626 LCB458626 LLX458626 LVT458626 MFP458626 MPL458626 MZH458626 NJD458626 NSZ458626 OCV458626 OMR458626 OWN458626 PGJ458626 PQF458626 QAB458626 QJX458626 QTT458626 RDP458626 RNL458626 RXH458626 SHD458626 SQZ458626 TAV458626 TKR458626 TUN458626 UEJ458626 UOF458626 UYB458626 VHX458626 VRT458626 WBP458626 WLL458626 WVH458626 IV524162 SR524162 ACN524162 AMJ524162 AWF524162 BGB524162 BPX524162 BZT524162 CJP524162 CTL524162 DDH524162 DND524162 DWZ524162 EGV524162 EQR524162 FAN524162 FKJ524162 FUF524162 GEB524162 GNX524162 GXT524162 HHP524162 HRL524162 IBH524162 ILD524162 IUZ524162 JEV524162 JOR524162 JYN524162 KIJ524162 KSF524162 LCB524162 LLX524162 LVT524162 MFP524162 MPL524162 MZH524162 NJD524162 NSZ524162 OCV524162 OMR524162 OWN524162 PGJ524162 PQF524162 QAB524162 QJX524162 QTT524162 RDP524162 RNL524162 RXH524162 SHD524162 SQZ524162 TAV524162 TKR524162 TUN524162 UEJ524162 UOF524162 UYB524162 VHX524162 VRT524162 WBP524162 WLL524162 WVH524162 IV589698 SR589698 ACN589698 AMJ589698 AWF589698 BGB589698 BPX589698 BZT589698 CJP589698 CTL589698 DDH589698 DND589698 DWZ589698 EGV589698 EQR589698 FAN589698 FKJ589698 FUF589698 GEB589698 GNX589698 GXT589698 HHP589698 HRL589698 IBH589698 ILD589698 IUZ589698 JEV589698 JOR589698 JYN589698 KIJ589698 KSF589698 LCB589698 LLX589698 LVT589698 MFP589698 MPL589698 MZH589698 NJD589698 NSZ589698 OCV589698 OMR589698 OWN589698 PGJ589698 PQF589698 QAB589698 QJX589698 QTT589698 RDP589698 RNL589698 RXH589698 SHD589698 SQZ589698 TAV589698 TKR589698 TUN589698 UEJ589698 UOF589698 UYB589698 VHX589698 VRT589698 WBP589698 WLL589698 WVH589698 IV655234 SR655234 ACN655234 AMJ655234 AWF655234 BGB655234 BPX655234 BZT655234 CJP655234 CTL655234 DDH655234 DND655234 DWZ655234 EGV655234 EQR655234 FAN655234 FKJ655234 FUF655234 GEB655234 GNX655234 GXT655234 HHP655234 HRL655234 IBH655234 ILD655234 IUZ655234 JEV655234 JOR655234 JYN655234 KIJ655234 KSF655234 LCB655234 LLX655234 LVT655234 MFP655234 MPL655234 MZH655234 NJD655234 NSZ655234 OCV655234 OMR655234 OWN655234 PGJ655234 PQF655234 QAB655234 QJX655234 QTT655234 RDP655234 RNL655234 RXH655234 SHD655234 SQZ655234 TAV655234 TKR655234 TUN655234 UEJ655234 UOF655234 UYB655234 VHX655234 VRT655234 WBP655234 WLL655234 WVH655234 IV720770 SR720770 ACN720770 AMJ720770 AWF720770 BGB720770 BPX720770 BZT720770 CJP720770 CTL720770 DDH720770 DND720770 DWZ720770 EGV720770 EQR720770 FAN720770 FKJ720770 FUF720770 GEB720770 GNX720770 GXT720770 HHP720770 HRL720770 IBH720770 ILD720770 IUZ720770 JEV720770 JOR720770 JYN720770 KIJ720770 KSF720770 LCB720770 LLX720770 LVT720770 MFP720770 MPL720770 MZH720770 NJD720770 NSZ720770 OCV720770 OMR720770 OWN720770 PGJ720770 PQF720770 QAB720770 QJX720770 QTT720770 RDP720770 RNL720770 RXH720770 SHD720770 SQZ720770 TAV720770 TKR720770 TUN720770 UEJ720770 UOF720770 UYB720770 VHX720770 VRT720770 WBP720770 WLL720770 WVH720770 IV786306 SR786306 ACN786306 AMJ786306 AWF786306 BGB786306 BPX786306 BZT786306 CJP786306 CTL786306 DDH786306 DND786306 DWZ786306 EGV786306 EQR786306 FAN786306 FKJ786306 FUF786306 GEB786306 GNX786306 GXT786306 HHP786306 HRL786306 IBH786306 ILD786306 IUZ786306 JEV786306 JOR786306 JYN786306 KIJ786306 KSF786306 LCB786306 LLX786306 LVT786306 MFP786306 MPL786306 MZH786306 NJD786306 NSZ786306 OCV786306 OMR786306 OWN786306 PGJ786306 PQF786306 QAB786306 QJX786306 QTT786306 RDP786306 RNL786306 RXH786306 SHD786306 SQZ786306 TAV786306 TKR786306 TUN786306 UEJ786306 UOF786306 UYB786306 VHX786306 VRT786306 WBP786306 WLL786306 WVH786306 IV851842 SR851842 ACN851842 AMJ851842 AWF851842 BGB851842 BPX851842 BZT851842 CJP851842 CTL851842 DDH851842 DND851842 DWZ851842 EGV851842 EQR851842 FAN851842 FKJ851842 FUF851842 GEB851842 GNX851842 GXT851842 HHP851842 HRL851842 IBH851842 ILD851842 IUZ851842 JEV851842 JOR851842 JYN851842 KIJ851842 KSF851842 LCB851842 LLX851842 LVT851842 MFP851842 MPL851842 MZH851842 NJD851842 NSZ851842 OCV851842 OMR851842 OWN851842 PGJ851842 PQF851842 QAB851842 QJX851842 QTT851842 RDP851842 RNL851842 RXH851842 SHD851842 SQZ851842 TAV851842 TKR851842 TUN851842 UEJ851842 UOF851842 UYB851842 VHX851842 VRT851842 WBP851842 WLL851842 WVH851842 IV917378 SR917378 ACN917378 AMJ917378 AWF917378 BGB917378 BPX917378 BZT917378 CJP917378 CTL917378 DDH917378 DND917378 DWZ917378 EGV917378 EQR917378 FAN917378 FKJ917378 FUF917378 GEB917378 GNX917378 GXT917378 HHP917378 HRL917378 IBH917378 ILD917378 IUZ917378 JEV917378 JOR917378 JYN917378 KIJ917378 KSF917378 LCB917378 LLX917378 LVT917378 MFP917378 MPL917378 MZH917378 NJD917378 NSZ917378 OCV917378 OMR917378 OWN917378 PGJ917378 PQF917378 QAB917378 QJX917378 QTT917378 RDP917378 RNL917378 RXH917378 SHD917378 SQZ917378 TAV917378 TKR917378 TUN917378 UEJ917378 UOF917378 UYB917378 VHX917378 VRT917378 WBP917378 WLL917378 WVH917378 IV982914 SR982914 ACN982914 AMJ982914 AWF982914 BGB982914 BPX982914 BZT982914 CJP982914 CTL982914 DDH982914 DND982914 DWZ982914 EGV982914 EQR982914 FAN982914 FKJ982914 FUF982914 GEB982914 GNX982914 GXT982914 HHP982914 HRL982914 IBH982914 ILD982914 IUZ982914 JEV982914 JOR982914 JYN982914 KIJ982914 KSF982914 LCB982914 LLX982914 LVT982914 MFP982914 MPL982914 MZH982914 NJD982914 NSZ982914 OCV982914 OMR982914 OWN982914 PGJ982914 PQF982914 QAB982914 QJX982914 QTT982914 RDP982914 RNL982914 RXH982914 SHD982914 SQZ982914 TAV982914 TKR982914 TUN982914 UEJ982914 UOF982914 UYB982914 VHX982914 VRT982914 WBP982914 WLL982914 WVH982914 IW65407:IW65411 SS65407:SS65411 ACO65407:ACO65411 AMK65407:AMK65411 AWG65407:AWG65411 BGC65407:BGC65411 BPY65407:BPY65411 BZU65407:BZU65411 CJQ65407:CJQ65411 CTM65407:CTM65411 DDI65407:DDI65411 DNE65407:DNE65411 DXA65407:DXA65411 EGW65407:EGW65411 EQS65407:EQS65411 FAO65407:FAO65411 FKK65407:FKK65411 FUG65407:FUG65411 GEC65407:GEC65411 GNY65407:GNY65411 GXU65407:GXU65411 HHQ65407:HHQ65411 HRM65407:HRM65411 IBI65407:IBI65411 ILE65407:ILE65411 IVA65407:IVA65411 JEW65407:JEW65411 JOS65407:JOS65411 JYO65407:JYO65411 KIK65407:KIK65411 KSG65407:KSG65411 LCC65407:LCC65411 LLY65407:LLY65411 LVU65407:LVU65411 MFQ65407:MFQ65411 MPM65407:MPM65411 MZI65407:MZI65411 NJE65407:NJE65411 NTA65407:NTA65411 OCW65407:OCW65411 OMS65407:OMS65411 OWO65407:OWO65411 PGK65407:PGK65411 PQG65407:PQG65411 QAC65407:QAC65411 QJY65407:QJY65411 QTU65407:QTU65411 RDQ65407:RDQ65411 RNM65407:RNM65411 RXI65407:RXI65411 SHE65407:SHE65411 SRA65407:SRA65411 TAW65407:TAW65411 TKS65407:TKS65411 TUO65407:TUO65411 UEK65407:UEK65411 UOG65407:UOG65411 UYC65407:UYC65411 VHY65407:VHY65411 VRU65407:VRU65411 WBQ65407:WBQ65411 WLM65407:WLM65411 WVI65407:WVI65411 IW130943:IW130947 SS130943:SS130947 ACO130943:ACO130947 AMK130943:AMK130947 AWG130943:AWG130947 BGC130943:BGC130947 BPY130943:BPY130947 BZU130943:BZU130947 CJQ130943:CJQ130947 CTM130943:CTM130947 DDI130943:DDI130947 DNE130943:DNE130947 DXA130943:DXA130947 EGW130943:EGW130947 EQS130943:EQS130947 FAO130943:FAO130947 FKK130943:FKK130947 FUG130943:FUG130947 GEC130943:GEC130947 GNY130943:GNY130947 GXU130943:GXU130947 HHQ130943:HHQ130947 HRM130943:HRM130947 IBI130943:IBI130947 ILE130943:ILE130947 IVA130943:IVA130947 JEW130943:JEW130947 JOS130943:JOS130947 JYO130943:JYO130947 KIK130943:KIK130947 KSG130943:KSG130947 LCC130943:LCC130947 LLY130943:LLY130947 LVU130943:LVU130947 MFQ130943:MFQ130947 MPM130943:MPM130947 MZI130943:MZI130947 NJE130943:NJE130947 NTA130943:NTA130947 OCW130943:OCW130947 OMS130943:OMS130947 OWO130943:OWO130947 PGK130943:PGK130947 PQG130943:PQG130947 QAC130943:QAC130947 QJY130943:QJY130947 QTU130943:QTU130947 RDQ130943:RDQ130947 RNM130943:RNM130947 RXI130943:RXI130947 SHE130943:SHE130947 SRA130943:SRA130947 TAW130943:TAW130947 TKS130943:TKS130947 TUO130943:TUO130947 UEK130943:UEK130947 UOG130943:UOG130947 UYC130943:UYC130947 VHY130943:VHY130947 VRU130943:VRU130947 WBQ130943:WBQ130947 WLM130943:WLM130947 WVI130943:WVI130947 IW196479:IW196483 SS196479:SS196483 ACO196479:ACO196483 AMK196479:AMK196483 AWG196479:AWG196483 BGC196479:BGC196483 BPY196479:BPY196483 BZU196479:BZU196483 CJQ196479:CJQ196483 CTM196479:CTM196483 DDI196479:DDI196483 DNE196479:DNE196483 DXA196479:DXA196483 EGW196479:EGW196483 EQS196479:EQS196483 FAO196479:FAO196483 FKK196479:FKK196483 FUG196479:FUG196483 GEC196479:GEC196483 GNY196479:GNY196483 GXU196479:GXU196483 HHQ196479:HHQ196483 HRM196479:HRM196483 IBI196479:IBI196483 ILE196479:ILE196483 IVA196479:IVA196483 JEW196479:JEW196483 JOS196479:JOS196483 JYO196479:JYO196483 KIK196479:KIK196483 KSG196479:KSG196483 LCC196479:LCC196483 LLY196479:LLY196483 LVU196479:LVU196483 MFQ196479:MFQ196483 MPM196479:MPM196483 MZI196479:MZI196483 NJE196479:NJE196483 NTA196479:NTA196483 OCW196479:OCW196483 OMS196479:OMS196483 OWO196479:OWO196483 PGK196479:PGK196483 PQG196479:PQG196483 QAC196479:QAC196483 QJY196479:QJY196483 QTU196479:QTU196483 RDQ196479:RDQ196483 RNM196479:RNM196483 RXI196479:RXI196483 SHE196479:SHE196483 SRA196479:SRA196483 TAW196479:TAW196483 TKS196479:TKS196483 TUO196479:TUO196483 UEK196479:UEK196483 UOG196479:UOG196483 UYC196479:UYC196483 VHY196479:VHY196483 VRU196479:VRU196483 WBQ196479:WBQ196483 WLM196479:WLM196483 WVI196479:WVI196483 IW262015:IW262019 SS262015:SS262019 ACO262015:ACO262019 AMK262015:AMK262019 AWG262015:AWG262019 BGC262015:BGC262019 BPY262015:BPY262019 BZU262015:BZU262019 CJQ262015:CJQ262019 CTM262015:CTM262019 DDI262015:DDI262019 DNE262015:DNE262019 DXA262015:DXA262019 EGW262015:EGW262019 EQS262015:EQS262019 FAO262015:FAO262019 FKK262015:FKK262019 FUG262015:FUG262019 GEC262015:GEC262019 GNY262015:GNY262019 GXU262015:GXU262019 HHQ262015:HHQ262019 HRM262015:HRM262019 IBI262015:IBI262019 ILE262015:ILE262019 IVA262015:IVA262019 JEW262015:JEW262019 JOS262015:JOS262019 JYO262015:JYO262019 KIK262015:KIK262019 KSG262015:KSG262019 LCC262015:LCC262019 LLY262015:LLY262019 LVU262015:LVU262019 MFQ262015:MFQ262019 MPM262015:MPM262019 MZI262015:MZI262019 NJE262015:NJE262019 NTA262015:NTA262019 OCW262015:OCW262019 OMS262015:OMS262019 OWO262015:OWO262019 PGK262015:PGK262019 PQG262015:PQG262019 QAC262015:QAC262019 QJY262015:QJY262019 QTU262015:QTU262019 RDQ262015:RDQ262019 RNM262015:RNM262019 RXI262015:RXI262019 SHE262015:SHE262019 SRA262015:SRA262019 TAW262015:TAW262019 TKS262015:TKS262019 TUO262015:TUO262019 UEK262015:UEK262019 UOG262015:UOG262019 UYC262015:UYC262019 VHY262015:VHY262019 VRU262015:VRU262019 WBQ262015:WBQ262019 WLM262015:WLM262019 WVI262015:WVI262019 IW327551:IW327555 SS327551:SS327555 ACO327551:ACO327555 AMK327551:AMK327555 AWG327551:AWG327555 BGC327551:BGC327555 BPY327551:BPY327555 BZU327551:BZU327555 CJQ327551:CJQ327555 CTM327551:CTM327555 DDI327551:DDI327555 DNE327551:DNE327555 DXA327551:DXA327555 EGW327551:EGW327555 EQS327551:EQS327555 FAO327551:FAO327555 FKK327551:FKK327555 FUG327551:FUG327555 GEC327551:GEC327555 GNY327551:GNY327555 GXU327551:GXU327555 HHQ327551:HHQ327555 HRM327551:HRM327555 IBI327551:IBI327555 ILE327551:ILE327555 IVA327551:IVA327555 JEW327551:JEW327555 JOS327551:JOS327555 JYO327551:JYO327555 KIK327551:KIK327555 KSG327551:KSG327555 LCC327551:LCC327555 LLY327551:LLY327555 LVU327551:LVU327555 MFQ327551:MFQ327555 MPM327551:MPM327555 MZI327551:MZI327555 NJE327551:NJE327555 NTA327551:NTA327555 OCW327551:OCW327555 OMS327551:OMS327555 OWO327551:OWO327555 PGK327551:PGK327555 PQG327551:PQG327555 QAC327551:QAC327555 QJY327551:QJY327555 QTU327551:QTU327555 RDQ327551:RDQ327555 RNM327551:RNM327555 RXI327551:RXI327555 SHE327551:SHE327555 SRA327551:SRA327555 TAW327551:TAW327555 TKS327551:TKS327555 TUO327551:TUO327555 UEK327551:UEK327555 UOG327551:UOG327555 UYC327551:UYC327555 VHY327551:VHY327555 VRU327551:VRU327555 WBQ327551:WBQ327555 WLM327551:WLM327555 WVI327551:WVI327555 IW393087:IW393091 SS393087:SS393091 ACO393087:ACO393091 AMK393087:AMK393091 AWG393087:AWG393091 BGC393087:BGC393091 BPY393087:BPY393091 BZU393087:BZU393091 CJQ393087:CJQ393091 CTM393087:CTM393091 DDI393087:DDI393091 DNE393087:DNE393091 DXA393087:DXA393091 EGW393087:EGW393091 EQS393087:EQS393091 FAO393087:FAO393091 FKK393087:FKK393091 FUG393087:FUG393091 GEC393087:GEC393091 GNY393087:GNY393091 GXU393087:GXU393091 HHQ393087:HHQ393091 HRM393087:HRM393091 IBI393087:IBI393091 ILE393087:ILE393091 IVA393087:IVA393091 JEW393087:JEW393091 JOS393087:JOS393091 JYO393087:JYO393091 KIK393087:KIK393091 KSG393087:KSG393091 LCC393087:LCC393091 LLY393087:LLY393091 LVU393087:LVU393091 MFQ393087:MFQ393091 MPM393087:MPM393091 MZI393087:MZI393091 NJE393087:NJE393091 NTA393087:NTA393091 OCW393087:OCW393091 OMS393087:OMS393091 OWO393087:OWO393091 PGK393087:PGK393091 PQG393087:PQG393091 QAC393087:QAC393091 QJY393087:QJY393091 QTU393087:QTU393091 RDQ393087:RDQ393091 RNM393087:RNM393091 RXI393087:RXI393091 SHE393087:SHE393091 SRA393087:SRA393091 TAW393087:TAW393091 TKS393087:TKS393091 TUO393087:TUO393091 UEK393087:UEK393091 UOG393087:UOG393091 UYC393087:UYC393091 VHY393087:VHY393091 VRU393087:VRU393091 WBQ393087:WBQ393091 WLM393087:WLM393091 WVI393087:WVI393091 IW458623:IW458627 SS458623:SS458627 ACO458623:ACO458627 AMK458623:AMK458627 AWG458623:AWG458627 BGC458623:BGC458627 BPY458623:BPY458627 BZU458623:BZU458627 CJQ458623:CJQ458627 CTM458623:CTM458627 DDI458623:DDI458627 DNE458623:DNE458627 DXA458623:DXA458627 EGW458623:EGW458627 EQS458623:EQS458627 FAO458623:FAO458627 FKK458623:FKK458627 FUG458623:FUG458627 GEC458623:GEC458627 GNY458623:GNY458627 GXU458623:GXU458627 HHQ458623:HHQ458627 HRM458623:HRM458627 IBI458623:IBI458627 ILE458623:ILE458627 IVA458623:IVA458627 JEW458623:JEW458627 JOS458623:JOS458627 JYO458623:JYO458627 KIK458623:KIK458627 KSG458623:KSG458627 LCC458623:LCC458627 LLY458623:LLY458627 LVU458623:LVU458627 MFQ458623:MFQ458627 MPM458623:MPM458627 MZI458623:MZI458627 NJE458623:NJE458627 NTA458623:NTA458627 OCW458623:OCW458627 OMS458623:OMS458627 OWO458623:OWO458627 PGK458623:PGK458627 PQG458623:PQG458627 QAC458623:QAC458627 QJY458623:QJY458627 QTU458623:QTU458627 RDQ458623:RDQ458627 RNM458623:RNM458627 RXI458623:RXI458627 SHE458623:SHE458627 SRA458623:SRA458627 TAW458623:TAW458627 TKS458623:TKS458627 TUO458623:TUO458627 UEK458623:UEK458627 UOG458623:UOG458627 UYC458623:UYC458627 VHY458623:VHY458627 VRU458623:VRU458627 WBQ458623:WBQ458627 WLM458623:WLM458627 WVI458623:WVI458627 IW524159:IW524163 SS524159:SS524163 ACO524159:ACO524163 AMK524159:AMK524163 AWG524159:AWG524163 BGC524159:BGC524163 BPY524159:BPY524163 BZU524159:BZU524163 CJQ524159:CJQ524163 CTM524159:CTM524163 DDI524159:DDI524163 DNE524159:DNE524163 DXA524159:DXA524163 EGW524159:EGW524163 EQS524159:EQS524163 FAO524159:FAO524163 FKK524159:FKK524163 FUG524159:FUG524163 GEC524159:GEC524163 GNY524159:GNY524163 GXU524159:GXU524163 HHQ524159:HHQ524163 HRM524159:HRM524163 IBI524159:IBI524163 ILE524159:ILE524163 IVA524159:IVA524163 JEW524159:JEW524163 JOS524159:JOS524163 JYO524159:JYO524163 KIK524159:KIK524163 KSG524159:KSG524163 LCC524159:LCC524163 LLY524159:LLY524163 LVU524159:LVU524163 MFQ524159:MFQ524163 MPM524159:MPM524163 MZI524159:MZI524163 NJE524159:NJE524163 NTA524159:NTA524163 OCW524159:OCW524163 OMS524159:OMS524163 OWO524159:OWO524163 PGK524159:PGK524163 PQG524159:PQG524163 QAC524159:QAC524163 QJY524159:QJY524163 QTU524159:QTU524163 RDQ524159:RDQ524163 RNM524159:RNM524163 RXI524159:RXI524163 SHE524159:SHE524163 SRA524159:SRA524163 TAW524159:TAW524163 TKS524159:TKS524163 TUO524159:TUO524163 UEK524159:UEK524163 UOG524159:UOG524163 UYC524159:UYC524163 VHY524159:VHY524163 VRU524159:VRU524163 WBQ524159:WBQ524163 WLM524159:WLM524163 WVI524159:WVI524163 IW589695:IW589699 SS589695:SS589699 ACO589695:ACO589699 AMK589695:AMK589699 AWG589695:AWG589699 BGC589695:BGC589699 BPY589695:BPY589699 BZU589695:BZU589699 CJQ589695:CJQ589699 CTM589695:CTM589699 DDI589695:DDI589699 DNE589695:DNE589699 DXA589695:DXA589699 EGW589695:EGW589699 EQS589695:EQS589699 FAO589695:FAO589699 FKK589695:FKK589699 FUG589695:FUG589699 GEC589695:GEC589699 GNY589695:GNY589699 GXU589695:GXU589699 HHQ589695:HHQ589699 HRM589695:HRM589699 IBI589695:IBI589699 ILE589695:ILE589699 IVA589695:IVA589699 JEW589695:JEW589699 JOS589695:JOS589699 JYO589695:JYO589699 KIK589695:KIK589699 KSG589695:KSG589699 LCC589695:LCC589699 LLY589695:LLY589699 LVU589695:LVU589699 MFQ589695:MFQ589699 MPM589695:MPM589699 MZI589695:MZI589699 NJE589695:NJE589699 NTA589695:NTA589699 OCW589695:OCW589699 OMS589695:OMS589699 OWO589695:OWO589699 PGK589695:PGK589699 PQG589695:PQG589699 QAC589695:QAC589699 QJY589695:QJY589699 QTU589695:QTU589699 RDQ589695:RDQ589699 RNM589695:RNM589699 RXI589695:RXI589699 SHE589695:SHE589699 SRA589695:SRA589699 TAW589695:TAW589699 TKS589695:TKS589699 TUO589695:TUO589699 UEK589695:UEK589699 UOG589695:UOG589699 UYC589695:UYC589699 VHY589695:VHY589699 VRU589695:VRU589699 WBQ589695:WBQ589699 WLM589695:WLM589699 WVI589695:WVI589699 IW655231:IW655235 SS655231:SS655235 ACO655231:ACO655235 AMK655231:AMK655235 AWG655231:AWG655235 BGC655231:BGC655235 BPY655231:BPY655235 BZU655231:BZU655235 CJQ655231:CJQ655235 CTM655231:CTM655235 DDI655231:DDI655235 DNE655231:DNE655235 DXA655231:DXA655235 EGW655231:EGW655235 EQS655231:EQS655235 FAO655231:FAO655235 FKK655231:FKK655235 FUG655231:FUG655235 GEC655231:GEC655235 GNY655231:GNY655235 GXU655231:GXU655235 HHQ655231:HHQ655235 HRM655231:HRM655235 IBI655231:IBI655235 ILE655231:ILE655235 IVA655231:IVA655235 JEW655231:JEW655235 JOS655231:JOS655235 JYO655231:JYO655235 KIK655231:KIK655235 KSG655231:KSG655235 LCC655231:LCC655235 LLY655231:LLY655235 LVU655231:LVU655235 MFQ655231:MFQ655235 MPM655231:MPM655235 MZI655231:MZI655235 NJE655231:NJE655235 NTA655231:NTA655235 OCW655231:OCW655235 OMS655231:OMS655235 OWO655231:OWO655235 PGK655231:PGK655235 PQG655231:PQG655235 QAC655231:QAC655235 QJY655231:QJY655235 QTU655231:QTU655235 RDQ655231:RDQ655235 RNM655231:RNM655235 RXI655231:RXI655235 SHE655231:SHE655235 SRA655231:SRA655235 TAW655231:TAW655235 TKS655231:TKS655235 TUO655231:TUO655235 UEK655231:UEK655235 UOG655231:UOG655235 UYC655231:UYC655235 VHY655231:VHY655235 VRU655231:VRU655235 WBQ655231:WBQ655235 WLM655231:WLM655235 WVI655231:WVI655235 IW720767:IW720771 SS720767:SS720771 ACO720767:ACO720771 AMK720767:AMK720771 AWG720767:AWG720771 BGC720767:BGC720771 BPY720767:BPY720771 BZU720767:BZU720771 CJQ720767:CJQ720771 CTM720767:CTM720771 DDI720767:DDI720771 DNE720767:DNE720771 DXA720767:DXA720771 EGW720767:EGW720771 EQS720767:EQS720771 FAO720767:FAO720771 FKK720767:FKK720771 FUG720767:FUG720771 GEC720767:GEC720771 GNY720767:GNY720771 GXU720767:GXU720771 HHQ720767:HHQ720771 HRM720767:HRM720771 IBI720767:IBI720771 ILE720767:ILE720771 IVA720767:IVA720771 JEW720767:JEW720771 JOS720767:JOS720771 JYO720767:JYO720771 KIK720767:KIK720771 KSG720767:KSG720771 LCC720767:LCC720771 LLY720767:LLY720771 LVU720767:LVU720771 MFQ720767:MFQ720771 MPM720767:MPM720771 MZI720767:MZI720771 NJE720767:NJE720771 NTA720767:NTA720771 OCW720767:OCW720771 OMS720767:OMS720771 OWO720767:OWO720771 PGK720767:PGK720771 PQG720767:PQG720771 QAC720767:QAC720771 QJY720767:QJY720771 QTU720767:QTU720771 RDQ720767:RDQ720771 RNM720767:RNM720771 RXI720767:RXI720771 SHE720767:SHE720771 SRA720767:SRA720771 TAW720767:TAW720771 TKS720767:TKS720771 TUO720767:TUO720771 UEK720767:UEK720771 UOG720767:UOG720771 UYC720767:UYC720771 VHY720767:VHY720771 VRU720767:VRU720771 WBQ720767:WBQ720771 WLM720767:WLM720771 WVI720767:WVI720771 IW786303:IW786307 SS786303:SS786307 ACO786303:ACO786307 AMK786303:AMK786307 AWG786303:AWG786307 BGC786303:BGC786307 BPY786303:BPY786307 BZU786303:BZU786307 CJQ786303:CJQ786307 CTM786303:CTM786307 DDI786303:DDI786307 DNE786303:DNE786307 DXA786303:DXA786307 EGW786303:EGW786307 EQS786303:EQS786307 FAO786303:FAO786307 FKK786303:FKK786307 FUG786303:FUG786307 GEC786303:GEC786307 GNY786303:GNY786307 GXU786303:GXU786307 HHQ786303:HHQ786307 HRM786303:HRM786307 IBI786303:IBI786307 ILE786303:ILE786307 IVA786303:IVA786307 JEW786303:JEW786307 JOS786303:JOS786307 JYO786303:JYO786307 KIK786303:KIK786307 KSG786303:KSG786307 LCC786303:LCC786307 LLY786303:LLY786307 LVU786303:LVU786307 MFQ786303:MFQ786307 MPM786303:MPM786307 MZI786303:MZI786307 NJE786303:NJE786307 NTA786303:NTA786307 OCW786303:OCW786307 OMS786303:OMS786307 OWO786303:OWO786307 PGK786303:PGK786307 PQG786303:PQG786307 QAC786303:QAC786307 QJY786303:QJY786307 QTU786303:QTU786307 RDQ786303:RDQ786307 RNM786303:RNM786307 RXI786303:RXI786307 SHE786303:SHE786307 SRA786303:SRA786307 TAW786303:TAW786307 TKS786303:TKS786307 TUO786303:TUO786307 UEK786303:UEK786307 UOG786303:UOG786307 UYC786303:UYC786307 VHY786303:VHY786307 VRU786303:VRU786307 WBQ786303:WBQ786307 WLM786303:WLM786307 WVI786303:WVI786307 IW851839:IW851843 SS851839:SS851843 ACO851839:ACO851843 AMK851839:AMK851843 AWG851839:AWG851843 BGC851839:BGC851843 BPY851839:BPY851843 BZU851839:BZU851843 CJQ851839:CJQ851843 CTM851839:CTM851843 DDI851839:DDI851843 DNE851839:DNE851843 DXA851839:DXA851843 EGW851839:EGW851843 EQS851839:EQS851843 FAO851839:FAO851843 FKK851839:FKK851843 FUG851839:FUG851843 GEC851839:GEC851843 GNY851839:GNY851843 GXU851839:GXU851843 HHQ851839:HHQ851843 HRM851839:HRM851843 IBI851839:IBI851843 ILE851839:ILE851843 IVA851839:IVA851843 JEW851839:JEW851843 JOS851839:JOS851843 JYO851839:JYO851843 KIK851839:KIK851843 KSG851839:KSG851843 LCC851839:LCC851843 LLY851839:LLY851843 LVU851839:LVU851843 MFQ851839:MFQ851843 MPM851839:MPM851843 MZI851839:MZI851843 NJE851839:NJE851843 NTA851839:NTA851843 OCW851839:OCW851843 OMS851839:OMS851843 OWO851839:OWO851843 PGK851839:PGK851843 PQG851839:PQG851843 QAC851839:QAC851843 QJY851839:QJY851843 QTU851839:QTU851843 RDQ851839:RDQ851843 RNM851839:RNM851843 RXI851839:RXI851843 SHE851839:SHE851843 SRA851839:SRA851843 TAW851839:TAW851843 TKS851839:TKS851843 TUO851839:TUO851843 UEK851839:UEK851843 UOG851839:UOG851843 UYC851839:UYC851843 VHY851839:VHY851843 VRU851839:VRU851843 WBQ851839:WBQ851843 WLM851839:WLM851843 WVI851839:WVI851843 IW917375:IW917379 SS917375:SS917379 ACO917375:ACO917379 AMK917375:AMK917379 AWG917375:AWG917379 BGC917375:BGC917379 BPY917375:BPY917379 BZU917375:BZU917379 CJQ917375:CJQ917379 CTM917375:CTM917379 DDI917375:DDI917379 DNE917375:DNE917379 DXA917375:DXA917379 EGW917375:EGW917379 EQS917375:EQS917379 FAO917375:FAO917379 FKK917375:FKK917379 FUG917375:FUG917379 GEC917375:GEC917379 GNY917375:GNY917379 GXU917375:GXU917379 HHQ917375:HHQ917379 HRM917375:HRM917379 IBI917375:IBI917379 ILE917375:ILE917379 IVA917375:IVA917379 JEW917375:JEW917379 JOS917375:JOS917379 JYO917375:JYO917379 KIK917375:KIK917379 KSG917375:KSG917379 LCC917375:LCC917379 LLY917375:LLY917379 LVU917375:LVU917379 MFQ917375:MFQ917379 MPM917375:MPM917379 MZI917375:MZI917379 NJE917375:NJE917379 NTA917375:NTA917379 OCW917375:OCW917379 OMS917375:OMS917379 OWO917375:OWO917379 PGK917375:PGK917379 PQG917375:PQG917379 QAC917375:QAC917379 QJY917375:QJY917379 QTU917375:QTU917379 RDQ917375:RDQ917379 RNM917375:RNM917379 RXI917375:RXI917379 SHE917375:SHE917379 SRA917375:SRA917379 TAW917375:TAW917379 TKS917375:TKS917379 TUO917375:TUO917379 UEK917375:UEK917379 UOG917375:UOG917379 UYC917375:UYC917379 VHY917375:VHY917379 VRU917375:VRU917379 WBQ917375:WBQ917379 WLM917375:WLM917379 WVI917375:WVI917379 IW982911:IW982915 SS982911:SS982915 ACO982911:ACO982915 AMK982911:AMK982915 AWG982911:AWG982915 BGC982911:BGC982915 BPY982911:BPY982915 BZU982911:BZU982915 CJQ982911:CJQ982915 CTM982911:CTM982915 DDI982911:DDI982915 DNE982911:DNE982915 DXA982911:DXA982915 EGW982911:EGW982915 EQS982911:EQS982915 FAO982911:FAO982915 FKK982911:FKK982915 FUG982911:FUG982915 GEC982911:GEC982915 GNY982911:GNY982915 GXU982911:GXU982915 HHQ982911:HHQ982915 HRM982911:HRM982915 IBI982911:IBI982915 ILE982911:ILE982915 IVA982911:IVA982915 JEW982911:JEW982915 JOS982911:JOS982915 JYO982911:JYO982915 KIK982911:KIK982915 KSG982911:KSG982915 LCC982911:LCC982915 LLY982911:LLY982915 LVU982911:LVU982915 MFQ982911:MFQ982915 MPM982911:MPM982915 MZI982911:MZI982915 NJE982911:NJE982915 NTA982911:NTA982915 OCW982911:OCW982915 OMS982911:OMS982915 OWO982911:OWO982915 PGK982911:PGK982915 PQG982911:PQG982915 QAC982911:QAC982915 QJY982911:QJY982915 QTU982911:QTU982915 RDQ982911:RDQ982915 RNM982911:RNM982915 RXI982911:RXI982915 SHE982911:SHE982915 SRA982911:SRA982915 TAW982911:TAW982915 TKS982911:TKS982915 TUO982911:TUO982915 UEK982911:UEK982915 UOG982911:UOG982915 UYC982911:UYC982915 VHY982911:VHY982915 VRU982911:VRU982915 WBQ982911:WBQ982915 WLM982911:WLM982915 WVI982911:WVI982915 IX65408:JA65408 ST65408:SW65408 ACP65408:ACS65408 AML65408:AMO65408 AWH65408:AWK65408 BGD65408:BGG65408 BPZ65408:BQC65408 BZV65408:BZY65408 CJR65408:CJU65408 CTN65408:CTQ65408 DDJ65408:DDM65408 DNF65408:DNI65408 DXB65408:DXE65408 EGX65408:EHA65408 EQT65408:EQW65408 FAP65408:FAS65408 FKL65408:FKO65408 FUH65408:FUK65408 GED65408:GEG65408 GNZ65408:GOC65408 GXV65408:GXY65408 HHR65408:HHU65408 HRN65408:HRQ65408 IBJ65408:IBM65408 ILF65408:ILI65408 IVB65408:IVE65408 JEX65408:JFA65408 JOT65408:JOW65408 JYP65408:JYS65408 KIL65408:KIO65408 KSH65408:KSK65408 LCD65408:LCG65408 LLZ65408:LMC65408 LVV65408:LVY65408 MFR65408:MFU65408 MPN65408:MPQ65408 MZJ65408:MZM65408 NJF65408:NJI65408 NTB65408:NTE65408 OCX65408:ODA65408 OMT65408:OMW65408 OWP65408:OWS65408 PGL65408:PGO65408 PQH65408:PQK65408 QAD65408:QAG65408 QJZ65408:QKC65408 QTV65408:QTY65408 RDR65408:RDU65408 RNN65408:RNQ65408 RXJ65408:RXM65408 SHF65408:SHI65408 SRB65408:SRE65408 TAX65408:TBA65408 TKT65408:TKW65408 TUP65408:TUS65408 UEL65408:UEO65408 UOH65408:UOK65408 UYD65408:UYG65408 VHZ65408:VIC65408 VRV65408:VRY65408 WBR65408:WBU65408 WLN65408:WLQ65408 WVJ65408:WVM65408 IX130944:JA130944 ST130944:SW130944 ACP130944:ACS130944 AML130944:AMO130944 AWH130944:AWK130944 BGD130944:BGG130944 BPZ130944:BQC130944 BZV130944:BZY130944 CJR130944:CJU130944 CTN130944:CTQ130944 DDJ130944:DDM130944 DNF130944:DNI130944 DXB130944:DXE130944 EGX130944:EHA130944 EQT130944:EQW130944 FAP130944:FAS130944 FKL130944:FKO130944 FUH130944:FUK130944 GED130944:GEG130944 GNZ130944:GOC130944 GXV130944:GXY130944 HHR130944:HHU130944 HRN130944:HRQ130944 IBJ130944:IBM130944 ILF130944:ILI130944 IVB130944:IVE130944 JEX130944:JFA130944 JOT130944:JOW130944 JYP130944:JYS130944 KIL130944:KIO130944 KSH130944:KSK130944 LCD130944:LCG130944 LLZ130944:LMC130944 LVV130944:LVY130944 MFR130944:MFU130944 MPN130944:MPQ130944 MZJ130944:MZM130944 NJF130944:NJI130944 NTB130944:NTE130944 OCX130944:ODA130944 OMT130944:OMW130944 OWP130944:OWS130944 PGL130944:PGO130944 PQH130944:PQK130944 QAD130944:QAG130944 QJZ130944:QKC130944 QTV130944:QTY130944 RDR130944:RDU130944 RNN130944:RNQ130944 RXJ130944:RXM130944 SHF130944:SHI130944 SRB130944:SRE130944 TAX130944:TBA130944 TKT130944:TKW130944 TUP130944:TUS130944 UEL130944:UEO130944 UOH130944:UOK130944 UYD130944:UYG130944 VHZ130944:VIC130944 VRV130944:VRY130944 WBR130944:WBU130944 WLN130944:WLQ130944 WVJ130944:WVM130944 IX196480:JA196480 ST196480:SW196480 ACP196480:ACS196480 AML196480:AMO196480 AWH196480:AWK196480 BGD196480:BGG196480 BPZ196480:BQC196480 BZV196480:BZY196480 CJR196480:CJU196480 CTN196480:CTQ196480 DDJ196480:DDM196480 DNF196480:DNI196480 DXB196480:DXE196480 EGX196480:EHA196480 EQT196480:EQW196480 FAP196480:FAS196480 FKL196480:FKO196480 FUH196480:FUK196480 GED196480:GEG196480 GNZ196480:GOC196480 GXV196480:GXY196480 HHR196480:HHU196480 HRN196480:HRQ196480 IBJ196480:IBM196480 ILF196480:ILI196480 IVB196480:IVE196480 JEX196480:JFA196480 JOT196480:JOW196480 JYP196480:JYS196480 KIL196480:KIO196480 KSH196480:KSK196480 LCD196480:LCG196480 LLZ196480:LMC196480 LVV196480:LVY196480 MFR196480:MFU196480 MPN196480:MPQ196480 MZJ196480:MZM196480 NJF196480:NJI196480 NTB196480:NTE196480 OCX196480:ODA196480 OMT196480:OMW196480 OWP196480:OWS196480 PGL196480:PGO196480 PQH196480:PQK196480 QAD196480:QAG196480 QJZ196480:QKC196480 QTV196480:QTY196480 RDR196480:RDU196480 RNN196480:RNQ196480 RXJ196480:RXM196480 SHF196480:SHI196480 SRB196480:SRE196480 TAX196480:TBA196480 TKT196480:TKW196480 TUP196480:TUS196480 UEL196480:UEO196480 UOH196480:UOK196480 UYD196480:UYG196480 VHZ196480:VIC196480 VRV196480:VRY196480 WBR196480:WBU196480 WLN196480:WLQ196480 WVJ196480:WVM196480 IX262016:JA262016 ST262016:SW262016 ACP262016:ACS262016 AML262016:AMO262016 AWH262016:AWK262016 BGD262016:BGG262016 BPZ262016:BQC262016 BZV262016:BZY262016 CJR262016:CJU262016 CTN262016:CTQ262016 DDJ262016:DDM262016 DNF262016:DNI262016 DXB262016:DXE262016 EGX262016:EHA262016 EQT262016:EQW262016 FAP262016:FAS262016 FKL262016:FKO262016 FUH262016:FUK262016 GED262016:GEG262016 GNZ262016:GOC262016 GXV262016:GXY262016 HHR262016:HHU262016 HRN262016:HRQ262016 IBJ262016:IBM262016 ILF262016:ILI262016 IVB262016:IVE262016 JEX262016:JFA262016 JOT262016:JOW262016 JYP262016:JYS262016 KIL262016:KIO262016 KSH262016:KSK262016 LCD262016:LCG262016 LLZ262016:LMC262016 LVV262016:LVY262016 MFR262016:MFU262016 MPN262016:MPQ262016 MZJ262016:MZM262016 NJF262016:NJI262016 NTB262016:NTE262016 OCX262016:ODA262016 OMT262016:OMW262016 OWP262016:OWS262016 PGL262016:PGO262016 PQH262016:PQK262016 QAD262016:QAG262016 QJZ262016:QKC262016 QTV262016:QTY262016 RDR262016:RDU262016 RNN262016:RNQ262016 RXJ262016:RXM262016 SHF262016:SHI262016 SRB262016:SRE262016 TAX262016:TBA262016 TKT262016:TKW262016 TUP262016:TUS262016 UEL262016:UEO262016 UOH262016:UOK262016 UYD262016:UYG262016 VHZ262016:VIC262016 VRV262016:VRY262016 WBR262016:WBU262016 WLN262016:WLQ262016 WVJ262016:WVM262016 IX327552:JA327552 ST327552:SW327552 ACP327552:ACS327552 AML327552:AMO327552 AWH327552:AWK327552 BGD327552:BGG327552 BPZ327552:BQC327552 BZV327552:BZY327552 CJR327552:CJU327552 CTN327552:CTQ327552 DDJ327552:DDM327552 DNF327552:DNI327552 DXB327552:DXE327552 EGX327552:EHA327552 EQT327552:EQW327552 FAP327552:FAS327552 FKL327552:FKO327552 FUH327552:FUK327552 GED327552:GEG327552 GNZ327552:GOC327552 GXV327552:GXY327552 HHR327552:HHU327552 HRN327552:HRQ327552 IBJ327552:IBM327552 ILF327552:ILI327552 IVB327552:IVE327552 JEX327552:JFA327552 JOT327552:JOW327552 JYP327552:JYS327552 KIL327552:KIO327552 KSH327552:KSK327552 LCD327552:LCG327552 LLZ327552:LMC327552 LVV327552:LVY327552 MFR327552:MFU327552 MPN327552:MPQ327552 MZJ327552:MZM327552 NJF327552:NJI327552 NTB327552:NTE327552 OCX327552:ODA327552 OMT327552:OMW327552 OWP327552:OWS327552 PGL327552:PGO327552 PQH327552:PQK327552 QAD327552:QAG327552 QJZ327552:QKC327552 QTV327552:QTY327552 RDR327552:RDU327552 RNN327552:RNQ327552 RXJ327552:RXM327552 SHF327552:SHI327552 SRB327552:SRE327552 TAX327552:TBA327552 TKT327552:TKW327552 TUP327552:TUS327552 UEL327552:UEO327552 UOH327552:UOK327552 UYD327552:UYG327552 VHZ327552:VIC327552 VRV327552:VRY327552 WBR327552:WBU327552 WLN327552:WLQ327552 WVJ327552:WVM327552 IX393088:JA393088 ST393088:SW393088 ACP393088:ACS393088 AML393088:AMO393088 AWH393088:AWK393088 BGD393088:BGG393088 BPZ393088:BQC393088 BZV393088:BZY393088 CJR393088:CJU393088 CTN393088:CTQ393088 DDJ393088:DDM393088 DNF393088:DNI393088 DXB393088:DXE393088 EGX393088:EHA393088 EQT393088:EQW393088 FAP393088:FAS393088 FKL393088:FKO393088 FUH393088:FUK393088 GED393088:GEG393088 GNZ393088:GOC393088 GXV393088:GXY393088 HHR393088:HHU393088 HRN393088:HRQ393088 IBJ393088:IBM393088 ILF393088:ILI393088 IVB393088:IVE393088 JEX393088:JFA393088 JOT393088:JOW393088 JYP393088:JYS393088 KIL393088:KIO393088 KSH393088:KSK393088 LCD393088:LCG393088 LLZ393088:LMC393088 LVV393088:LVY393088 MFR393088:MFU393088 MPN393088:MPQ393088 MZJ393088:MZM393088 NJF393088:NJI393088 NTB393088:NTE393088 OCX393088:ODA393088 OMT393088:OMW393088 OWP393088:OWS393088 PGL393088:PGO393088 PQH393088:PQK393088 QAD393088:QAG393088 QJZ393088:QKC393088 QTV393088:QTY393088 RDR393088:RDU393088 RNN393088:RNQ393088 RXJ393088:RXM393088 SHF393088:SHI393088 SRB393088:SRE393088 TAX393088:TBA393088 TKT393088:TKW393088 TUP393088:TUS393088 UEL393088:UEO393088 UOH393088:UOK393088 UYD393088:UYG393088 VHZ393088:VIC393088 VRV393088:VRY393088 WBR393088:WBU393088 WLN393088:WLQ393088 WVJ393088:WVM393088 IX458624:JA458624 ST458624:SW458624 ACP458624:ACS458624 AML458624:AMO458624 AWH458624:AWK458624 BGD458624:BGG458624 BPZ458624:BQC458624 BZV458624:BZY458624 CJR458624:CJU458624 CTN458624:CTQ458624 DDJ458624:DDM458624 DNF458624:DNI458624 DXB458624:DXE458624 EGX458624:EHA458624 EQT458624:EQW458624 FAP458624:FAS458624 FKL458624:FKO458624 FUH458624:FUK458624 GED458624:GEG458624 GNZ458624:GOC458624 GXV458624:GXY458624 HHR458624:HHU458624 HRN458624:HRQ458624 IBJ458624:IBM458624 ILF458624:ILI458624 IVB458624:IVE458624 JEX458624:JFA458624 JOT458624:JOW458624 JYP458624:JYS458624 KIL458624:KIO458624 KSH458624:KSK458624 LCD458624:LCG458624 LLZ458624:LMC458624 LVV458624:LVY458624 MFR458624:MFU458624 MPN458624:MPQ458624 MZJ458624:MZM458624 NJF458624:NJI458624 NTB458624:NTE458624 OCX458624:ODA458624 OMT458624:OMW458624 OWP458624:OWS458624 PGL458624:PGO458624 PQH458624:PQK458624 QAD458624:QAG458624 QJZ458624:QKC458624 QTV458624:QTY458624 RDR458624:RDU458624 RNN458624:RNQ458624 RXJ458624:RXM458624 SHF458624:SHI458624 SRB458624:SRE458624 TAX458624:TBA458624 TKT458624:TKW458624 TUP458624:TUS458624 UEL458624:UEO458624 UOH458624:UOK458624 UYD458624:UYG458624 VHZ458624:VIC458624 VRV458624:VRY458624 WBR458624:WBU458624 WLN458624:WLQ458624 WVJ458624:WVM458624 IX524160:JA524160 ST524160:SW524160 ACP524160:ACS524160 AML524160:AMO524160 AWH524160:AWK524160 BGD524160:BGG524160 BPZ524160:BQC524160 BZV524160:BZY524160 CJR524160:CJU524160 CTN524160:CTQ524160 DDJ524160:DDM524160 DNF524160:DNI524160 DXB524160:DXE524160 EGX524160:EHA524160 EQT524160:EQW524160 FAP524160:FAS524160 FKL524160:FKO524160 FUH524160:FUK524160 GED524160:GEG524160 GNZ524160:GOC524160 GXV524160:GXY524160 HHR524160:HHU524160 HRN524160:HRQ524160 IBJ524160:IBM524160 ILF524160:ILI524160 IVB524160:IVE524160 JEX524160:JFA524160 JOT524160:JOW524160 JYP524160:JYS524160 KIL524160:KIO524160 KSH524160:KSK524160 LCD524160:LCG524160 LLZ524160:LMC524160 LVV524160:LVY524160 MFR524160:MFU524160 MPN524160:MPQ524160 MZJ524160:MZM524160 NJF524160:NJI524160 NTB524160:NTE524160 OCX524160:ODA524160 OMT524160:OMW524160 OWP524160:OWS524160 PGL524160:PGO524160 PQH524160:PQK524160 QAD524160:QAG524160 QJZ524160:QKC524160 QTV524160:QTY524160 RDR524160:RDU524160 RNN524160:RNQ524160 RXJ524160:RXM524160 SHF524160:SHI524160 SRB524160:SRE524160 TAX524160:TBA524160 TKT524160:TKW524160 TUP524160:TUS524160 UEL524160:UEO524160 UOH524160:UOK524160 UYD524160:UYG524160 VHZ524160:VIC524160 VRV524160:VRY524160 WBR524160:WBU524160 WLN524160:WLQ524160 WVJ524160:WVM524160 IX589696:JA589696 ST589696:SW589696 ACP589696:ACS589696 AML589696:AMO589696 AWH589696:AWK589696 BGD589696:BGG589696 BPZ589696:BQC589696 BZV589696:BZY589696 CJR589696:CJU589696 CTN589696:CTQ589696 DDJ589696:DDM589696 DNF589696:DNI589696 DXB589696:DXE589696 EGX589696:EHA589696 EQT589696:EQW589696 FAP589696:FAS589696 FKL589696:FKO589696 FUH589696:FUK589696 GED589696:GEG589696 GNZ589696:GOC589696 GXV589696:GXY589696 HHR589696:HHU589696 HRN589696:HRQ589696 IBJ589696:IBM589696 ILF589696:ILI589696 IVB589696:IVE589696 JEX589696:JFA589696 JOT589696:JOW589696 JYP589696:JYS589696 KIL589696:KIO589696 KSH589696:KSK589696 LCD589696:LCG589696 LLZ589696:LMC589696 LVV589696:LVY589696 MFR589696:MFU589696 MPN589696:MPQ589696 MZJ589696:MZM589696 NJF589696:NJI589696 NTB589696:NTE589696 OCX589696:ODA589696 OMT589696:OMW589696 OWP589696:OWS589696 PGL589696:PGO589696 PQH589696:PQK589696 QAD589696:QAG589696 QJZ589696:QKC589696 QTV589696:QTY589696 RDR589696:RDU589696 RNN589696:RNQ589696 RXJ589696:RXM589696 SHF589696:SHI589696 SRB589696:SRE589696 TAX589696:TBA589696 TKT589696:TKW589696 TUP589696:TUS589696 UEL589696:UEO589696 UOH589696:UOK589696 UYD589696:UYG589696 VHZ589696:VIC589696 VRV589696:VRY589696 WBR589696:WBU589696 WLN589696:WLQ589696 WVJ589696:WVM589696 IX655232:JA655232 ST655232:SW655232 ACP655232:ACS655232 AML655232:AMO655232 AWH655232:AWK655232 BGD655232:BGG655232 BPZ655232:BQC655232 BZV655232:BZY655232 CJR655232:CJU655232 CTN655232:CTQ655232 DDJ655232:DDM655232 DNF655232:DNI655232 DXB655232:DXE655232 EGX655232:EHA655232 EQT655232:EQW655232 FAP655232:FAS655232 FKL655232:FKO655232 FUH655232:FUK655232 GED655232:GEG655232 GNZ655232:GOC655232 GXV655232:GXY655232 HHR655232:HHU655232 HRN655232:HRQ655232 IBJ655232:IBM655232 ILF655232:ILI655232 IVB655232:IVE655232 JEX655232:JFA655232 JOT655232:JOW655232 JYP655232:JYS655232 KIL655232:KIO655232 KSH655232:KSK655232 LCD655232:LCG655232 LLZ655232:LMC655232 LVV655232:LVY655232 MFR655232:MFU655232 MPN655232:MPQ655232 MZJ655232:MZM655232 NJF655232:NJI655232 NTB655232:NTE655232 OCX655232:ODA655232 OMT655232:OMW655232 OWP655232:OWS655232 PGL655232:PGO655232 PQH655232:PQK655232 QAD655232:QAG655232 QJZ655232:QKC655232 QTV655232:QTY655232 RDR655232:RDU655232 RNN655232:RNQ655232 RXJ655232:RXM655232 SHF655232:SHI655232 SRB655232:SRE655232 TAX655232:TBA655232 TKT655232:TKW655232 TUP655232:TUS655232 UEL655232:UEO655232 UOH655232:UOK655232 UYD655232:UYG655232 VHZ655232:VIC655232 VRV655232:VRY655232 WBR655232:WBU655232 WLN655232:WLQ655232 WVJ655232:WVM655232 IX720768:JA720768 ST720768:SW720768 ACP720768:ACS720768 AML720768:AMO720768 AWH720768:AWK720768 BGD720768:BGG720768 BPZ720768:BQC720768 BZV720768:BZY720768 CJR720768:CJU720768 CTN720768:CTQ720768 DDJ720768:DDM720768 DNF720768:DNI720768 DXB720768:DXE720768 EGX720768:EHA720768 EQT720768:EQW720768 FAP720768:FAS720768 FKL720768:FKO720768 FUH720768:FUK720768 GED720768:GEG720768 GNZ720768:GOC720768 GXV720768:GXY720768 HHR720768:HHU720768 HRN720768:HRQ720768 IBJ720768:IBM720768 ILF720768:ILI720768 IVB720768:IVE720768 JEX720768:JFA720768 JOT720768:JOW720768 JYP720768:JYS720768 KIL720768:KIO720768 KSH720768:KSK720768 LCD720768:LCG720768 LLZ720768:LMC720768 LVV720768:LVY720768 MFR720768:MFU720768 MPN720768:MPQ720768 MZJ720768:MZM720768 NJF720768:NJI720768 NTB720768:NTE720768 OCX720768:ODA720768 OMT720768:OMW720768 OWP720768:OWS720768 PGL720768:PGO720768 PQH720768:PQK720768 QAD720768:QAG720768 QJZ720768:QKC720768 QTV720768:QTY720768 RDR720768:RDU720768 RNN720768:RNQ720768 RXJ720768:RXM720768 SHF720768:SHI720768 SRB720768:SRE720768 TAX720768:TBA720768 TKT720768:TKW720768 TUP720768:TUS720768 UEL720768:UEO720768 UOH720768:UOK720768 UYD720768:UYG720768 VHZ720768:VIC720768 VRV720768:VRY720768 WBR720768:WBU720768 WLN720768:WLQ720768 WVJ720768:WVM720768 IX786304:JA786304 ST786304:SW786304 ACP786304:ACS786304 AML786304:AMO786304 AWH786304:AWK786304 BGD786304:BGG786304 BPZ786304:BQC786304 BZV786304:BZY786304 CJR786304:CJU786304 CTN786304:CTQ786304 DDJ786304:DDM786304 DNF786304:DNI786304 DXB786304:DXE786304 EGX786304:EHA786304 EQT786304:EQW786304 FAP786304:FAS786304 FKL786304:FKO786304 FUH786304:FUK786304 GED786304:GEG786304 GNZ786304:GOC786304 GXV786304:GXY786304 HHR786304:HHU786304 HRN786304:HRQ786304 IBJ786304:IBM786304 ILF786304:ILI786304 IVB786304:IVE786304 JEX786304:JFA786304 JOT786304:JOW786304 JYP786304:JYS786304 KIL786304:KIO786304 KSH786304:KSK786304 LCD786304:LCG786304 LLZ786304:LMC786304 LVV786304:LVY786304 MFR786304:MFU786304 MPN786304:MPQ786304 MZJ786304:MZM786304 NJF786304:NJI786304 NTB786304:NTE786304 OCX786304:ODA786304 OMT786304:OMW786304 OWP786304:OWS786304 PGL786304:PGO786304 PQH786304:PQK786304 QAD786304:QAG786304 QJZ786304:QKC786304 QTV786304:QTY786304 RDR786304:RDU786304 RNN786304:RNQ786304 RXJ786304:RXM786304 SHF786304:SHI786304 SRB786304:SRE786304 TAX786304:TBA786304 TKT786304:TKW786304 TUP786304:TUS786304 UEL786304:UEO786304 UOH786304:UOK786304 UYD786304:UYG786304 VHZ786304:VIC786304 VRV786304:VRY786304 WBR786304:WBU786304 WLN786304:WLQ786304 WVJ786304:WVM786304 IX851840:JA851840 ST851840:SW851840 ACP851840:ACS851840 AML851840:AMO851840 AWH851840:AWK851840 BGD851840:BGG851840 BPZ851840:BQC851840 BZV851840:BZY851840 CJR851840:CJU851840 CTN851840:CTQ851840 DDJ851840:DDM851840 DNF851840:DNI851840 DXB851840:DXE851840 EGX851840:EHA851840 EQT851840:EQW851840 FAP851840:FAS851840 FKL851840:FKO851840 FUH851840:FUK851840 GED851840:GEG851840 GNZ851840:GOC851840 GXV851840:GXY851840 HHR851840:HHU851840 HRN851840:HRQ851840 IBJ851840:IBM851840 ILF851840:ILI851840 IVB851840:IVE851840 JEX851840:JFA851840 JOT851840:JOW851840 JYP851840:JYS851840 KIL851840:KIO851840 KSH851840:KSK851840 LCD851840:LCG851840 LLZ851840:LMC851840 LVV851840:LVY851840 MFR851840:MFU851840 MPN851840:MPQ851840 MZJ851840:MZM851840 NJF851840:NJI851840 NTB851840:NTE851840 OCX851840:ODA851840 OMT851840:OMW851840 OWP851840:OWS851840 PGL851840:PGO851840 PQH851840:PQK851840 QAD851840:QAG851840 QJZ851840:QKC851840 QTV851840:QTY851840 RDR851840:RDU851840 RNN851840:RNQ851840 RXJ851840:RXM851840 SHF851840:SHI851840 SRB851840:SRE851840 TAX851840:TBA851840 TKT851840:TKW851840 TUP851840:TUS851840 UEL851840:UEO851840 UOH851840:UOK851840 UYD851840:UYG851840 VHZ851840:VIC851840 VRV851840:VRY851840 WBR851840:WBU851840 WLN851840:WLQ851840 WVJ851840:WVM851840 IX917376:JA917376 ST917376:SW917376 ACP917376:ACS917376 AML917376:AMO917376 AWH917376:AWK917376 BGD917376:BGG917376 BPZ917376:BQC917376 BZV917376:BZY917376 CJR917376:CJU917376 CTN917376:CTQ917376 DDJ917376:DDM917376 DNF917376:DNI917376 DXB917376:DXE917376 EGX917376:EHA917376 EQT917376:EQW917376 FAP917376:FAS917376 FKL917376:FKO917376 FUH917376:FUK917376 GED917376:GEG917376 GNZ917376:GOC917376 GXV917376:GXY917376 HHR917376:HHU917376 HRN917376:HRQ917376 IBJ917376:IBM917376 ILF917376:ILI917376 IVB917376:IVE917376 JEX917376:JFA917376 JOT917376:JOW917376 JYP917376:JYS917376 KIL917376:KIO917376 KSH917376:KSK917376 LCD917376:LCG917376 LLZ917376:LMC917376 LVV917376:LVY917376 MFR917376:MFU917376 MPN917376:MPQ917376 MZJ917376:MZM917376 NJF917376:NJI917376 NTB917376:NTE917376 OCX917376:ODA917376 OMT917376:OMW917376 OWP917376:OWS917376 PGL917376:PGO917376 PQH917376:PQK917376 QAD917376:QAG917376 QJZ917376:QKC917376 QTV917376:QTY917376 RDR917376:RDU917376 RNN917376:RNQ917376 RXJ917376:RXM917376 SHF917376:SHI917376 SRB917376:SRE917376 TAX917376:TBA917376 TKT917376:TKW917376 TUP917376:TUS917376 UEL917376:UEO917376 UOH917376:UOK917376 UYD917376:UYG917376 VHZ917376:VIC917376 VRV917376:VRY917376 WBR917376:WBU917376 WLN917376:WLQ917376 WVJ917376:WVM917376 IX982912:JA982912 ST982912:SW982912 ACP982912:ACS982912 AML982912:AMO982912 AWH982912:AWK982912 BGD982912:BGG982912 BPZ982912:BQC982912 BZV982912:BZY982912 CJR982912:CJU982912 CTN982912:CTQ982912 DDJ982912:DDM982912 DNF982912:DNI982912 DXB982912:DXE982912 EGX982912:EHA982912 EQT982912:EQW982912 FAP982912:FAS982912 FKL982912:FKO982912 FUH982912:FUK982912 GED982912:GEG982912 GNZ982912:GOC982912 GXV982912:GXY982912 HHR982912:HHU982912 HRN982912:HRQ982912 IBJ982912:IBM982912 ILF982912:ILI982912 IVB982912:IVE982912 JEX982912:JFA982912 JOT982912:JOW982912 JYP982912:JYS982912 KIL982912:KIO982912 KSH982912:KSK982912 LCD982912:LCG982912 LLZ982912:LMC982912 LVV982912:LVY982912 MFR982912:MFU982912 MPN982912:MPQ982912 MZJ982912:MZM982912 NJF982912:NJI982912 NTB982912:NTE982912 OCX982912:ODA982912 OMT982912:OMW982912 OWP982912:OWS982912 PGL982912:PGO982912 PQH982912:PQK982912 QAD982912:QAG982912 QJZ982912:QKC982912 QTV982912:QTY982912 RDR982912:RDU982912 RNN982912:RNQ982912 RXJ982912:RXM982912 SHF982912:SHI982912 SRB982912:SRE982912 TAX982912:TBA982912 TKT982912:TKW982912 TUP982912:TUS982912 UEL982912:UEO982912 UOH982912:UOK982912 UYD982912:UYG982912 VHZ982912:VIC982912 VRV982912:VRY982912 WBR982912:WBU982912 WLN982912:WLQ982912 WVJ982912:WVM982912 IV65408 SR65408 ACN65408 AMJ65408 AWF65408 BGB65408 BPX65408 BZT65408 CJP65408 CTL65408 DDH65408 DND65408 DWZ65408 EGV65408 EQR65408 FAN65408 FKJ65408 FUF65408 GEB65408 GNX65408 GXT65408 HHP65408 HRL65408 IBH65408 ILD65408 IUZ65408 JEV65408 JOR65408 JYN65408 KIJ65408 KSF65408 LCB65408 LLX65408 LVT65408 MFP65408 MPL65408 MZH65408 NJD65408 NSZ65408 OCV65408 OMR65408 OWN65408 PGJ65408 PQF65408 QAB65408 QJX65408 QTT65408 RDP65408 RNL65408 RXH65408 SHD65408 SQZ65408 TAV65408 TKR65408 TUN65408 UEJ65408 UOF65408 UYB65408 VHX65408 VRT65408 WBP65408 WLL65408 WVH65408 IV130944 SR130944 ACN130944 AMJ130944 AWF130944 BGB130944 BPX130944 BZT130944 CJP130944 CTL130944 DDH130944 DND130944 DWZ130944 EGV130944 EQR130944 FAN130944 FKJ130944 FUF130944 GEB130944 GNX130944 GXT130944 HHP130944 HRL130944 IBH130944 ILD130944 IUZ130944 JEV130944 JOR130944 JYN130944 KIJ130944 KSF130944 LCB130944 LLX130944 LVT130944 MFP130944 MPL130944 MZH130944 NJD130944 NSZ130944 OCV130944 OMR130944 OWN130944 PGJ130944 PQF130944 QAB130944 QJX130944 QTT130944 RDP130944 RNL130944 RXH130944 SHD130944 SQZ130944 TAV130944 TKR130944 TUN130944 UEJ130944 UOF130944 UYB130944 VHX130944 VRT130944 WBP130944 WLL130944 WVH130944 IV196480 SR196480 ACN196480 AMJ196480 AWF196480 BGB196480 BPX196480 BZT196480 CJP196480 CTL196480 DDH196480 DND196480 DWZ196480 EGV196480 EQR196480 FAN196480 FKJ196480 FUF196480 GEB196480 GNX196480 GXT196480 HHP196480 HRL196480 IBH196480 ILD196480 IUZ196480 JEV196480 JOR196480 JYN196480 KIJ196480 KSF196480 LCB196480 LLX196480 LVT196480 MFP196480 MPL196480 MZH196480 NJD196480 NSZ196480 OCV196480 OMR196480 OWN196480 PGJ196480 PQF196480 QAB196480 QJX196480 QTT196480 RDP196480 RNL196480 RXH196480 SHD196480 SQZ196480 TAV196480 TKR196480 TUN196480 UEJ196480 UOF196480 UYB196480 VHX196480 VRT196480 WBP196480 WLL196480 WVH196480 IV262016 SR262016 ACN262016 AMJ262016 AWF262016 BGB262016 BPX262016 BZT262016 CJP262016 CTL262016 DDH262016 DND262016 DWZ262016 EGV262016 EQR262016 FAN262016 FKJ262016 FUF262016 GEB262016 GNX262016 GXT262016 HHP262016 HRL262016 IBH262016 ILD262016 IUZ262016 JEV262016 JOR262016 JYN262016 KIJ262016 KSF262016 LCB262016 LLX262016 LVT262016 MFP262016 MPL262016 MZH262016 NJD262016 NSZ262016 OCV262016 OMR262016 OWN262016 PGJ262016 PQF262016 QAB262016 QJX262016 QTT262016 RDP262016 RNL262016 RXH262016 SHD262016 SQZ262016 TAV262016 TKR262016 TUN262016 UEJ262016 UOF262016 UYB262016 VHX262016 VRT262016 WBP262016 WLL262016 WVH262016 IV327552 SR327552 ACN327552 AMJ327552 AWF327552 BGB327552 BPX327552 BZT327552 CJP327552 CTL327552 DDH327552 DND327552 DWZ327552 EGV327552 EQR327552 FAN327552 FKJ327552 FUF327552 GEB327552 GNX327552 GXT327552 HHP327552 HRL327552 IBH327552 ILD327552 IUZ327552 JEV327552 JOR327552 JYN327552 KIJ327552 KSF327552 LCB327552 LLX327552 LVT327552 MFP327552 MPL327552 MZH327552 NJD327552 NSZ327552 OCV327552 OMR327552 OWN327552 PGJ327552 PQF327552 QAB327552 QJX327552 QTT327552 RDP327552 RNL327552 RXH327552 SHD327552 SQZ327552 TAV327552 TKR327552 TUN327552 UEJ327552 UOF327552 UYB327552 VHX327552 VRT327552 WBP327552 WLL327552 WVH327552 IV393088 SR393088 ACN393088 AMJ393088 AWF393088 BGB393088 BPX393088 BZT393088 CJP393088 CTL393088 DDH393088 DND393088 DWZ393088 EGV393088 EQR393088 FAN393088 FKJ393088 FUF393088 GEB393088 GNX393088 GXT393088 HHP393088 HRL393088 IBH393088 ILD393088 IUZ393088 JEV393088 JOR393088 JYN393088 KIJ393088 KSF393088 LCB393088 LLX393088 LVT393088 MFP393088 MPL393088 MZH393088 NJD393088 NSZ393088 OCV393088 OMR393088 OWN393088 PGJ393088 PQF393088 QAB393088 QJX393088 QTT393088 RDP393088 RNL393088 RXH393088 SHD393088 SQZ393088 TAV393088 TKR393088 TUN393088 UEJ393088 UOF393088 UYB393088 VHX393088 VRT393088 WBP393088 WLL393088 WVH393088 IV458624 SR458624 ACN458624 AMJ458624 AWF458624 BGB458624 BPX458624 BZT458624 CJP458624 CTL458624 DDH458624 DND458624 DWZ458624 EGV458624 EQR458624 FAN458624 FKJ458624 FUF458624 GEB458624 GNX458624 GXT458624 HHP458624 HRL458624 IBH458624 ILD458624 IUZ458624 JEV458624 JOR458624 JYN458624 KIJ458624 KSF458624 LCB458624 LLX458624 LVT458624 MFP458624 MPL458624 MZH458624 NJD458624 NSZ458624 OCV458624 OMR458624 OWN458624 PGJ458624 PQF458624 QAB458624 QJX458624 QTT458624 RDP458624 RNL458624 RXH458624 SHD458624 SQZ458624 TAV458624 TKR458624 TUN458624 UEJ458624 UOF458624 UYB458624 VHX458624 VRT458624 WBP458624 WLL458624 WVH458624 IV524160 SR524160 ACN524160 AMJ524160 AWF524160 BGB524160 BPX524160 BZT524160 CJP524160 CTL524160 DDH524160 DND524160 DWZ524160 EGV524160 EQR524160 FAN524160 FKJ524160 FUF524160 GEB524160 GNX524160 GXT524160 HHP524160 HRL524160 IBH524160 ILD524160 IUZ524160 JEV524160 JOR524160 JYN524160 KIJ524160 KSF524160 LCB524160 LLX524160 LVT524160 MFP524160 MPL524160 MZH524160 NJD524160 NSZ524160 OCV524160 OMR524160 OWN524160 PGJ524160 PQF524160 QAB524160 QJX524160 QTT524160 RDP524160 RNL524160 RXH524160 SHD524160 SQZ524160 TAV524160 TKR524160 TUN524160 UEJ524160 UOF524160 UYB524160 VHX524160 VRT524160 WBP524160 WLL524160 WVH524160 IV589696 SR589696 ACN589696 AMJ589696 AWF589696 BGB589696 BPX589696 BZT589696 CJP589696 CTL589696 DDH589696 DND589696 DWZ589696 EGV589696 EQR589696 FAN589696 FKJ589696 FUF589696 GEB589696 GNX589696 GXT589696 HHP589696 HRL589696 IBH589696 ILD589696 IUZ589696 JEV589696 JOR589696 JYN589696 KIJ589696 KSF589696 LCB589696 LLX589696 LVT589696 MFP589696 MPL589696 MZH589696 NJD589696 NSZ589696 OCV589696 OMR589696 OWN589696 PGJ589696 PQF589696 QAB589696 QJX589696 QTT589696 RDP589696 RNL589696 RXH589696 SHD589696 SQZ589696 TAV589696 TKR589696 TUN589696 UEJ589696 UOF589696 UYB589696 VHX589696 VRT589696 WBP589696 WLL589696 WVH589696 IV655232 SR655232 ACN655232 AMJ655232 AWF655232 BGB655232 BPX655232 BZT655232 CJP655232 CTL655232 DDH655232 DND655232 DWZ655232 EGV655232 EQR655232 FAN655232 FKJ655232 FUF655232 GEB655232 GNX655232 GXT655232 HHP655232 HRL655232 IBH655232 ILD655232 IUZ655232 JEV655232 JOR655232 JYN655232 KIJ655232 KSF655232 LCB655232 LLX655232 LVT655232 MFP655232 MPL655232 MZH655232 NJD655232 NSZ655232 OCV655232 OMR655232 OWN655232 PGJ655232 PQF655232 QAB655232 QJX655232 QTT655232 RDP655232 RNL655232 RXH655232 SHD655232 SQZ655232 TAV655232 TKR655232 TUN655232 UEJ655232 UOF655232 UYB655232 VHX655232 VRT655232 WBP655232 WLL655232 WVH655232 IV720768 SR720768 ACN720768 AMJ720768 AWF720768 BGB720768 BPX720768 BZT720768 CJP720768 CTL720768 DDH720768 DND720768 DWZ720768 EGV720768 EQR720768 FAN720768 FKJ720768 FUF720768 GEB720768 GNX720768 GXT720768 HHP720768 HRL720768 IBH720768 ILD720768 IUZ720768 JEV720768 JOR720768 JYN720768 KIJ720768 KSF720768 LCB720768 LLX720768 LVT720768 MFP720768 MPL720768 MZH720768 NJD720768 NSZ720768 OCV720768 OMR720768 OWN720768 PGJ720768 PQF720768 QAB720768 QJX720768 QTT720768 RDP720768 RNL720768 RXH720768 SHD720768 SQZ720768 TAV720768 TKR720768 TUN720768 UEJ720768 UOF720768 UYB720768 VHX720768 VRT720768 WBP720768 WLL720768 WVH720768 IV786304 SR786304 ACN786304 AMJ786304 AWF786304 BGB786304 BPX786304 BZT786304 CJP786304 CTL786304 DDH786304 DND786304 DWZ786304 EGV786304 EQR786304 FAN786304 FKJ786304 FUF786304 GEB786304 GNX786304 GXT786304 HHP786304 HRL786304 IBH786304 ILD786304 IUZ786304 JEV786304 JOR786304 JYN786304 KIJ786304 KSF786304 LCB786304 LLX786304 LVT786304 MFP786304 MPL786304 MZH786304 NJD786304 NSZ786304 OCV786304 OMR786304 OWN786304 PGJ786304 PQF786304 QAB786304 QJX786304 QTT786304 RDP786304 RNL786304 RXH786304 SHD786304 SQZ786304 TAV786304 TKR786304 TUN786304 UEJ786304 UOF786304 UYB786304 VHX786304 VRT786304 WBP786304 WLL786304 WVH786304 IV851840 SR851840 ACN851840 AMJ851840 AWF851840 BGB851840 BPX851840 BZT851840 CJP851840 CTL851840 DDH851840 DND851840 DWZ851840 EGV851840 EQR851840 FAN851840 FKJ851840 FUF851840 GEB851840 GNX851840 GXT851840 HHP851840 HRL851840 IBH851840 ILD851840 IUZ851840 JEV851840 JOR851840 JYN851840 KIJ851840 KSF851840 LCB851840 LLX851840 LVT851840 MFP851840 MPL851840 MZH851840 NJD851840 NSZ851840 OCV851840 OMR851840 OWN851840 PGJ851840 PQF851840 QAB851840 QJX851840 QTT851840 RDP851840 RNL851840 RXH851840 SHD851840 SQZ851840 TAV851840 TKR851840 TUN851840 UEJ851840 UOF851840 UYB851840 VHX851840 VRT851840 WBP851840 WLL851840 WVH851840 IV917376 SR917376 ACN917376 AMJ917376 AWF917376 BGB917376 BPX917376 BZT917376 CJP917376 CTL917376 DDH917376 DND917376 DWZ917376 EGV917376 EQR917376 FAN917376 FKJ917376 FUF917376 GEB917376 GNX917376 GXT917376 HHP917376 HRL917376 IBH917376 ILD917376 IUZ917376 JEV917376 JOR917376 JYN917376 KIJ917376 KSF917376 LCB917376 LLX917376 LVT917376 MFP917376 MPL917376 MZH917376 NJD917376 NSZ917376 OCV917376 OMR917376 OWN917376 PGJ917376 PQF917376 QAB917376 QJX917376 QTT917376 RDP917376 RNL917376 RXH917376 SHD917376 SQZ917376 TAV917376 TKR917376 TUN917376 UEJ917376 UOF917376 UYB917376 VHX917376 VRT917376 WBP917376 WLL917376 WVH917376 IV982912 SR982912 ACN982912 AMJ982912 AWF982912 BGB982912 BPX982912 BZT982912 CJP982912 CTL982912 DDH982912 DND982912 DWZ982912 EGV982912 EQR982912 FAN982912 FKJ982912 FUF982912 GEB982912 GNX982912 GXT982912 HHP982912 HRL982912 IBH982912 ILD982912 IUZ982912 JEV982912 JOR982912 JYN982912 KIJ982912 KSF982912 LCB982912 LLX982912 LVT982912 MFP982912 MPL982912 MZH982912 NJD982912 NSZ982912 OCV982912 OMR982912 OWN982912 PGJ982912 PQF982912 QAB982912 QJX982912 QTT982912 RDP982912 RNL982912 RXH982912 SHD982912 SQZ982912 TAV982912 TKR982912 TUN982912 UEJ982912 UOF982912 UYB982912 VHX982912 VRT982912 WBP982912 WLL982912 WVH982912 IV65413:JA65413 SR65413:SW65413 ACN65413:ACS65413 AMJ65413:AMO65413 AWF65413:AWK65413 BGB65413:BGG65413 BPX65413:BQC65413 BZT65413:BZY65413 CJP65413:CJU65413 CTL65413:CTQ65413 DDH65413:DDM65413 DND65413:DNI65413 DWZ65413:DXE65413 EGV65413:EHA65413 EQR65413:EQW65413 FAN65413:FAS65413 FKJ65413:FKO65413 FUF65413:FUK65413 GEB65413:GEG65413 GNX65413:GOC65413 GXT65413:GXY65413 HHP65413:HHU65413 HRL65413:HRQ65413 IBH65413:IBM65413 ILD65413:ILI65413 IUZ65413:IVE65413 JEV65413:JFA65413 JOR65413:JOW65413 JYN65413:JYS65413 KIJ65413:KIO65413 KSF65413:KSK65413 LCB65413:LCG65413 LLX65413:LMC65413 LVT65413:LVY65413 MFP65413:MFU65413 MPL65413:MPQ65413 MZH65413:MZM65413 NJD65413:NJI65413 NSZ65413:NTE65413 OCV65413:ODA65413 OMR65413:OMW65413 OWN65413:OWS65413 PGJ65413:PGO65413 PQF65413:PQK65413 QAB65413:QAG65413 QJX65413:QKC65413 QTT65413:QTY65413 RDP65413:RDU65413 RNL65413:RNQ65413 RXH65413:RXM65413 SHD65413:SHI65413 SQZ65413:SRE65413 TAV65413:TBA65413 TKR65413:TKW65413 TUN65413:TUS65413 UEJ65413:UEO65413 UOF65413:UOK65413 UYB65413:UYG65413 VHX65413:VIC65413 VRT65413:VRY65413 WBP65413:WBU65413 WLL65413:WLQ65413 WVH65413:WVM65413 IV130949:JA130949 SR130949:SW130949 ACN130949:ACS130949 AMJ130949:AMO130949 AWF130949:AWK130949 BGB130949:BGG130949 BPX130949:BQC130949 BZT130949:BZY130949 CJP130949:CJU130949 CTL130949:CTQ130949 DDH130949:DDM130949 DND130949:DNI130949 DWZ130949:DXE130949 EGV130949:EHA130949 EQR130949:EQW130949 FAN130949:FAS130949 FKJ130949:FKO130949 FUF130949:FUK130949 GEB130949:GEG130949 GNX130949:GOC130949 GXT130949:GXY130949 HHP130949:HHU130949 HRL130949:HRQ130949 IBH130949:IBM130949 ILD130949:ILI130949 IUZ130949:IVE130949 JEV130949:JFA130949 JOR130949:JOW130949 JYN130949:JYS130949 KIJ130949:KIO130949 KSF130949:KSK130949 LCB130949:LCG130949 LLX130949:LMC130949 LVT130949:LVY130949 MFP130949:MFU130949 MPL130949:MPQ130949 MZH130949:MZM130949 NJD130949:NJI130949 NSZ130949:NTE130949 OCV130949:ODA130949 OMR130949:OMW130949 OWN130949:OWS130949 PGJ130949:PGO130949 PQF130949:PQK130949 QAB130949:QAG130949 QJX130949:QKC130949 QTT130949:QTY130949 RDP130949:RDU130949 RNL130949:RNQ130949 RXH130949:RXM130949 SHD130949:SHI130949 SQZ130949:SRE130949 TAV130949:TBA130949 TKR130949:TKW130949 TUN130949:TUS130949 UEJ130949:UEO130949 UOF130949:UOK130949 UYB130949:UYG130949 VHX130949:VIC130949 VRT130949:VRY130949 WBP130949:WBU130949 WLL130949:WLQ130949 WVH130949:WVM130949 IV196485:JA196485 SR196485:SW196485 ACN196485:ACS196485 AMJ196485:AMO196485 AWF196485:AWK196485 BGB196485:BGG196485 BPX196485:BQC196485 BZT196485:BZY196485 CJP196485:CJU196485 CTL196485:CTQ196485 DDH196485:DDM196485 DND196485:DNI196485 DWZ196485:DXE196485 EGV196485:EHA196485 EQR196485:EQW196485 FAN196485:FAS196485 FKJ196485:FKO196485 FUF196485:FUK196485 GEB196485:GEG196485 GNX196485:GOC196485 GXT196485:GXY196485 HHP196485:HHU196485 HRL196485:HRQ196485 IBH196485:IBM196485 ILD196485:ILI196485 IUZ196485:IVE196485 JEV196485:JFA196485 JOR196485:JOW196485 JYN196485:JYS196485 KIJ196485:KIO196485 KSF196485:KSK196485 LCB196485:LCG196485 LLX196485:LMC196485 LVT196485:LVY196485 MFP196485:MFU196485 MPL196485:MPQ196485 MZH196485:MZM196485 NJD196485:NJI196485 NSZ196485:NTE196485 OCV196485:ODA196485 OMR196485:OMW196485 OWN196485:OWS196485 PGJ196485:PGO196485 PQF196485:PQK196485 QAB196485:QAG196485 QJX196485:QKC196485 QTT196485:QTY196485 RDP196485:RDU196485 RNL196485:RNQ196485 RXH196485:RXM196485 SHD196485:SHI196485 SQZ196485:SRE196485 TAV196485:TBA196485 TKR196485:TKW196485 TUN196485:TUS196485 UEJ196485:UEO196485 UOF196485:UOK196485 UYB196485:UYG196485 VHX196485:VIC196485 VRT196485:VRY196485 WBP196485:WBU196485 WLL196485:WLQ196485 WVH196485:WVM196485 IV262021:JA262021 SR262021:SW262021 ACN262021:ACS262021 AMJ262021:AMO262021 AWF262021:AWK262021 BGB262021:BGG262021 BPX262021:BQC262021 BZT262021:BZY262021 CJP262021:CJU262021 CTL262021:CTQ262021 DDH262021:DDM262021 DND262021:DNI262021 DWZ262021:DXE262021 EGV262021:EHA262021 EQR262021:EQW262021 FAN262021:FAS262021 FKJ262021:FKO262021 FUF262021:FUK262021 GEB262021:GEG262021 GNX262021:GOC262021 GXT262021:GXY262021 HHP262021:HHU262021 HRL262021:HRQ262021 IBH262021:IBM262021 ILD262021:ILI262021 IUZ262021:IVE262021 JEV262021:JFA262021 JOR262021:JOW262021 JYN262021:JYS262021 KIJ262021:KIO262021 KSF262021:KSK262021 LCB262021:LCG262021 LLX262021:LMC262021 LVT262021:LVY262021 MFP262021:MFU262021 MPL262021:MPQ262021 MZH262021:MZM262021 NJD262021:NJI262021 NSZ262021:NTE262021 OCV262021:ODA262021 OMR262021:OMW262021 OWN262021:OWS262021 PGJ262021:PGO262021 PQF262021:PQK262021 QAB262021:QAG262021 QJX262021:QKC262021 QTT262021:QTY262021 RDP262021:RDU262021 RNL262021:RNQ262021 RXH262021:RXM262021 SHD262021:SHI262021 SQZ262021:SRE262021 TAV262021:TBA262021 TKR262021:TKW262021 TUN262021:TUS262021 UEJ262021:UEO262021 UOF262021:UOK262021 UYB262021:UYG262021 VHX262021:VIC262021 VRT262021:VRY262021 WBP262021:WBU262021 WLL262021:WLQ262021 WVH262021:WVM262021 IV327557:JA327557 SR327557:SW327557 ACN327557:ACS327557 AMJ327557:AMO327557 AWF327557:AWK327557 BGB327557:BGG327557 BPX327557:BQC327557 BZT327557:BZY327557 CJP327557:CJU327557 CTL327557:CTQ327557 DDH327557:DDM327557 DND327557:DNI327557 DWZ327557:DXE327557 EGV327557:EHA327557 EQR327557:EQW327557 FAN327557:FAS327557 FKJ327557:FKO327557 FUF327557:FUK327557 GEB327557:GEG327557 GNX327557:GOC327557 GXT327557:GXY327557 HHP327557:HHU327557 HRL327557:HRQ327557 IBH327557:IBM327557 ILD327557:ILI327557 IUZ327557:IVE327557 JEV327557:JFA327557 JOR327557:JOW327557 JYN327557:JYS327557 KIJ327557:KIO327557 KSF327557:KSK327557 LCB327557:LCG327557 LLX327557:LMC327557 LVT327557:LVY327557 MFP327557:MFU327557 MPL327557:MPQ327557 MZH327557:MZM327557 NJD327557:NJI327557 NSZ327557:NTE327557 OCV327557:ODA327557 OMR327557:OMW327557 OWN327557:OWS327557 PGJ327557:PGO327557 PQF327557:PQK327557 QAB327557:QAG327557 QJX327557:QKC327557 QTT327557:QTY327557 RDP327557:RDU327557 RNL327557:RNQ327557 RXH327557:RXM327557 SHD327557:SHI327557 SQZ327557:SRE327557 TAV327557:TBA327557 TKR327557:TKW327557 TUN327557:TUS327557 UEJ327557:UEO327557 UOF327557:UOK327557 UYB327557:UYG327557 VHX327557:VIC327557 VRT327557:VRY327557 WBP327557:WBU327557 WLL327557:WLQ327557 WVH327557:WVM327557 IV393093:JA393093 SR393093:SW393093 ACN393093:ACS393093 AMJ393093:AMO393093 AWF393093:AWK393093 BGB393093:BGG393093 BPX393093:BQC393093 BZT393093:BZY393093 CJP393093:CJU393093 CTL393093:CTQ393093 DDH393093:DDM393093 DND393093:DNI393093 DWZ393093:DXE393093 EGV393093:EHA393093 EQR393093:EQW393093 FAN393093:FAS393093 FKJ393093:FKO393093 FUF393093:FUK393093 GEB393093:GEG393093 GNX393093:GOC393093 GXT393093:GXY393093 HHP393093:HHU393093 HRL393093:HRQ393093 IBH393093:IBM393093 ILD393093:ILI393093 IUZ393093:IVE393093 JEV393093:JFA393093 JOR393093:JOW393093 JYN393093:JYS393093 KIJ393093:KIO393093 KSF393093:KSK393093 LCB393093:LCG393093 LLX393093:LMC393093 LVT393093:LVY393093 MFP393093:MFU393093 MPL393093:MPQ393093 MZH393093:MZM393093 NJD393093:NJI393093 NSZ393093:NTE393093 OCV393093:ODA393093 OMR393093:OMW393093 OWN393093:OWS393093 PGJ393093:PGO393093 PQF393093:PQK393093 QAB393093:QAG393093 QJX393093:QKC393093 QTT393093:QTY393093 RDP393093:RDU393093 RNL393093:RNQ393093 RXH393093:RXM393093 SHD393093:SHI393093 SQZ393093:SRE393093 TAV393093:TBA393093 TKR393093:TKW393093 TUN393093:TUS393093 UEJ393093:UEO393093 UOF393093:UOK393093 UYB393093:UYG393093 VHX393093:VIC393093 VRT393093:VRY393093 WBP393093:WBU393093 WLL393093:WLQ393093 WVH393093:WVM393093 IV458629:JA458629 SR458629:SW458629 ACN458629:ACS458629 AMJ458629:AMO458629 AWF458629:AWK458629 BGB458629:BGG458629 BPX458629:BQC458629 BZT458629:BZY458629 CJP458629:CJU458629 CTL458629:CTQ458629 DDH458629:DDM458629 DND458629:DNI458629 DWZ458629:DXE458629 EGV458629:EHA458629 EQR458629:EQW458629 FAN458629:FAS458629 FKJ458629:FKO458629 FUF458629:FUK458629 GEB458629:GEG458629 GNX458629:GOC458629 GXT458629:GXY458629 HHP458629:HHU458629 HRL458629:HRQ458629 IBH458629:IBM458629 ILD458629:ILI458629 IUZ458629:IVE458629 JEV458629:JFA458629 JOR458629:JOW458629 JYN458629:JYS458629 KIJ458629:KIO458629 KSF458629:KSK458629 LCB458629:LCG458629 LLX458629:LMC458629 LVT458629:LVY458629 MFP458629:MFU458629 MPL458629:MPQ458629 MZH458629:MZM458629 NJD458629:NJI458629 NSZ458629:NTE458629 OCV458629:ODA458629 OMR458629:OMW458629 OWN458629:OWS458629 PGJ458629:PGO458629 PQF458629:PQK458629 QAB458629:QAG458629 QJX458629:QKC458629 QTT458629:QTY458629 RDP458629:RDU458629 RNL458629:RNQ458629 RXH458629:RXM458629 SHD458629:SHI458629 SQZ458629:SRE458629 TAV458629:TBA458629 TKR458629:TKW458629 TUN458629:TUS458629 UEJ458629:UEO458629 UOF458629:UOK458629 UYB458629:UYG458629 VHX458629:VIC458629 VRT458629:VRY458629 WBP458629:WBU458629 WLL458629:WLQ458629 WVH458629:WVM458629 IV524165:JA524165 SR524165:SW524165 ACN524165:ACS524165 AMJ524165:AMO524165 AWF524165:AWK524165 BGB524165:BGG524165 BPX524165:BQC524165 BZT524165:BZY524165 CJP524165:CJU524165 CTL524165:CTQ524165 DDH524165:DDM524165 DND524165:DNI524165 DWZ524165:DXE524165 EGV524165:EHA524165 EQR524165:EQW524165 FAN524165:FAS524165 FKJ524165:FKO524165 FUF524165:FUK524165 GEB524165:GEG524165 GNX524165:GOC524165 GXT524165:GXY524165 HHP524165:HHU524165 HRL524165:HRQ524165 IBH524165:IBM524165 ILD524165:ILI524165 IUZ524165:IVE524165 JEV524165:JFA524165 JOR524165:JOW524165 JYN524165:JYS524165 KIJ524165:KIO524165 KSF524165:KSK524165 LCB524165:LCG524165 LLX524165:LMC524165 LVT524165:LVY524165 MFP524165:MFU524165 MPL524165:MPQ524165 MZH524165:MZM524165 NJD524165:NJI524165 NSZ524165:NTE524165 OCV524165:ODA524165 OMR524165:OMW524165 OWN524165:OWS524165 PGJ524165:PGO524165 PQF524165:PQK524165 QAB524165:QAG524165 QJX524165:QKC524165 QTT524165:QTY524165 RDP524165:RDU524165 RNL524165:RNQ524165 RXH524165:RXM524165 SHD524165:SHI524165 SQZ524165:SRE524165 TAV524165:TBA524165 TKR524165:TKW524165 TUN524165:TUS524165 UEJ524165:UEO524165 UOF524165:UOK524165 UYB524165:UYG524165 VHX524165:VIC524165 VRT524165:VRY524165 WBP524165:WBU524165 WLL524165:WLQ524165 WVH524165:WVM524165 IV589701:JA589701 SR589701:SW589701 ACN589701:ACS589701 AMJ589701:AMO589701 AWF589701:AWK589701 BGB589701:BGG589701 BPX589701:BQC589701 BZT589701:BZY589701 CJP589701:CJU589701 CTL589701:CTQ589701 DDH589701:DDM589701 DND589701:DNI589701 DWZ589701:DXE589701 EGV589701:EHA589701 EQR589701:EQW589701 FAN589701:FAS589701 FKJ589701:FKO589701 FUF589701:FUK589701 GEB589701:GEG589701 GNX589701:GOC589701 GXT589701:GXY589701 HHP589701:HHU589701 HRL589701:HRQ589701 IBH589701:IBM589701 ILD589701:ILI589701 IUZ589701:IVE589701 JEV589701:JFA589701 JOR589701:JOW589701 JYN589701:JYS589701 KIJ589701:KIO589701 KSF589701:KSK589701 LCB589701:LCG589701 LLX589701:LMC589701 LVT589701:LVY589701 MFP589701:MFU589701 MPL589701:MPQ589701 MZH589701:MZM589701 NJD589701:NJI589701 NSZ589701:NTE589701 OCV589701:ODA589701 OMR589701:OMW589701 OWN589701:OWS589701 PGJ589701:PGO589701 PQF589701:PQK589701 QAB589701:QAG589701 QJX589701:QKC589701 QTT589701:QTY589701 RDP589701:RDU589701 RNL589701:RNQ589701 RXH589701:RXM589701 SHD589701:SHI589701 SQZ589701:SRE589701 TAV589701:TBA589701 TKR589701:TKW589701 TUN589701:TUS589701 UEJ589701:UEO589701 UOF589701:UOK589701 UYB589701:UYG589701 VHX589701:VIC589701 VRT589701:VRY589701 WBP589701:WBU589701 WLL589701:WLQ589701 WVH589701:WVM589701 IV655237:JA655237 SR655237:SW655237 ACN655237:ACS655237 AMJ655237:AMO655237 AWF655237:AWK655237 BGB655237:BGG655237 BPX655237:BQC655237 BZT655237:BZY655237 CJP655237:CJU655237 CTL655237:CTQ655237 DDH655237:DDM655237 DND655237:DNI655237 DWZ655237:DXE655237 EGV655237:EHA655237 EQR655237:EQW655237 FAN655237:FAS655237 FKJ655237:FKO655237 FUF655237:FUK655237 GEB655237:GEG655237 GNX655237:GOC655237 GXT655237:GXY655237 HHP655237:HHU655237 HRL655237:HRQ655237 IBH655237:IBM655237 ILD655237:ILI655237 IUZ655237:IVE655237 JEV655237:JFA655237 JOR655237:JOW655237 JYN655237:JYS655237 KIJ655237:KIO655237 KSF655237:KSK655237 LCB655237:LCG655237 LLX655237:LMC655237 LVT655237:LVY655237 MFP655237:MFU655237 MPL655237:MPQ655237 MZH655237:MZM655237 NJD655237:NJI655237 NSZ655237:NTE655237 OCV655237:ODA655237 OMR655237:OMW655237 OWN655237:OWS655237 PGJ655237:PGO655237 PQF655237:PQK655237 QAB655237:QAG655237 QJX655237:QKC655237 QTT655237:QTY655237 RDP655237:RDU655237 RNL655237:RNQ655237 RXH655237:RXM655237 SHD655237:SHI655237 SQZ655237:SRE655237 TAV655237:TBA655237 TKR655237:TKW655237 TUN655237:TUS655237 UEJ655237:UEO655237 UOF655237:UOK655237 UYB655237:UYG655237 VHX655237:VIC655237 VRT655237:VRY655237 WBP655237:WBU655237 WLL655237:WLQ655237 WVH655237:WVM655237 IV720773:JA720773 SR720773:SW720773 ACN720773:ACS720773 AMJ720773:AMO720773 AWF720773:AWK720773 BGB720773:BGG720773 BPX720773:BQC720773 BZT720773:BZY720773 CJP720773:CJU720773 CTL720773:CTQ720773 DDH720773:DDM720773 DND720773:DNI720773 DWZ720773:DXE720773 EGV720773:EHA720773 EQR720773:EQW720773 FAN720773:FAS720773 FKJ720773:FKO720773 FUF720773:FUK720773 GEB720773:GEG720773 GNX720773:GOC720773 GXT720773:GXY720773 HHP720773:HHU720773 HRL720773:HRQ720773 IBH720773:IBM720773 ILD720773:ILI720773 IUZ720773:IVE720773 JEV720773:JFA720773 JOR720773:JOW720773 JYN720773:JYS720773 KIJ720773:KIO720773 KSF720773:KSK720773 LCB720773:LCG720773 LLX720773:LMC720773 LVT720773:LVY720773 MFP720773:MFU720773 MPL720773:MPQ720773 MZH720773:MZM720773 NJD720773:NJI720773 NSZ720773:NTE720773 OCV720773:ODA720773 OMR720773:OMW720773 OWN720773:OWS720773 PGJ720773:PGO720773 PQF720773:PQK720773 QAB720773:QAG720773 QJX720773:QKC720773 QTT720773:QTY720773 RDP720773:RDU720773 RNL720773:RNQ720773 RXH720773:RXM720773 SHD720773:SHI720773 SQZ720773:SRE720773 TAV720773:TBA720773 TKR720773:TKW720773 TUN720773:TUS720773 UEJ720773:UEO720773 UOF720773:UOK720773 UYB720773:UYG720773 VHX720773:VIC720773 VRT720773:VRY720773 WBP720773:WBU720773 WLL720773:WLQ720773 WVH720773:WVM720773 IV786309:JA786309 SR786309:SW786309 ACN786309:ACS786309 AMJ786309:AMO786309 AWF786309:AWK786309 BGB786309:BGG786309 BPX786309:BQC786309 BZT786309:BZY786309 CJP786309:CJU786309 CTL786309:CTQ786309 DDH786309:DDM786309 DND786309:DNI786309 DWZ786309:DXE786309 EGV786309:EHA786309 EQR786309:EQW786309 FAN786309:FAS786309 FKJ786309:FKO786309 FUF786309:FUK786309 GEB786309:GEG786309 GNX786309:GOC786309 GXT786309:GXY786309 HHP786309:HHU786309 HRL786309:HRQ786309 IBH786309:IBM786309 ILD786309:ILI786309 IUZ786309:IVE786309 JEV786309:JFA786309 JOR786309:JOW786309 JYN786309:JYS786309 KIJ786309:KIO786309 KSF786309:KSK786309 LCB786309:LCG786309 LLX786309:LMC786309 LVT786309:LVY786309 MFP786309:MFU786309 MPL786309:MPQ786309 MZH786309:MZM786309 NJD786309:NJI786309 NSZ786309:NTE786309 OCV786309:ODA786309 OMR786309:OMW786309 OWN786309:OWS786309 PGJ786309:PGO786309 PQF786309:PQK786309 QAB786309:QAG786309 QJX786309:QKC786309 QTT786309:QTY786309 RDP786309:RDU786309 RNL786309:RNQ786309 RXH786309:RXM786309 SHD786309:SHI786309 SQZ786309:SRE786309 TAV786309:TBA786309 TKR786309:TKW786309 TUN786309:TUS786309 UEJ786309:UEO786309 UOF786309:UOK786309 UYB786309:UYG786309 VHX786309:VIC786309 VRT786309:VRY786309 WBP786309:WBU786309 WLL786309:WLQ786309 WVH786309:WVM786309 IV851845:JA851845 SR851845:SW851845 ACN851845:ACS851845 AMJ851845:AMO851845 AWF851845:AWK851845 BGB851845:BGG851845 BPX851845:BQC851845 BZT851845:BZY851845 CJP851845:CJU851845 CTL851845:CTQ851845 DDH851845:DDM851845 DND851845:DNI851845 DWZ851845:DXE851845 EGV851845:EHA851845 EQR851845:EQW851845 FAN851845:FAS851845 FKJ851845:FKO851845 FUF851845:FUK851845 GEB851845:GEG851845 GNX851845:GOC851845 GXT851845:GXY851845 HHP851845:HHU851845 HRL851845:HRQ851845 IBH851845:IBM851845 ILD851845:ILI851845 IUZ851845:IVE851845 JEV851845:JFA851845 JOR851845:JOW851845 JYN851845:JYS851845 KIJ851845:KIO851845 KSF851845:KSK851845 LCB851845:LCG851845 LLX851845:LMC851845 LVT851845:LVY851845 MFP851845:MFU851845 MPL851845:MPQ851845 MZH851845:MZM851845 NJD851845:NJI851845 NSZ851845:NTE851845 OCV851845:ODA851845 OMR851845:OMW851845 OWN851845:OWS851845 PGJ851845:PGO851845 PQF851845:PQK851845 QAB851845:QAG851845 QJX851845:QKC851845 QTT851845:QTY851845 RDP851845:RDU851845 RNL851845:RNQ851845 RXH851845:RXM851845 SHD851845:SHI851845 SQZ851845:SRE851845 TAV851845:TBA851845 TKR851845:TKW851845 TUN851845:TUS851845 UEJ851845:UEO851845 UOF851845:UOK851845 UYB851845:UYG851845 VHX851845:VIC851845 VRT851845:VRY851845 WBP851845:WBU851845 WLL851845:WLQ851845 WVH851845:WVM851845 IV917381:JA917381 SR917381:SW917381 ACN917381:ACS917381 AMJ917381:AMO917381 AWF917381:AWK917381 BGB917381:BGG917381 BPX917381:BQC917381 BZT917381:BZY917381 CJP917381:CJU917381 CTL917381:CTQ917381 DDH917381:DDM917381 DND917381:DNI917381 DWZ917381:DXE917381 EGV917381:EHA917381 EQR917381:EQW917381 FAN917381:FAS917381 FKJ917381:FKO917381 FUF917381:FUK917381 GEB917381:GEG917381 GNX917381:GOC917381 GXT917381:GXY917381 HHP917381:HHU917381 HRL917381:HRQ917381 IBH917381:IBM917381 ILD917381:ILI917381 IUZ917381:IVE917381 JEV917381:JFA917381 JOR917381:JOW917381 JYN917381:JYS917381 KIJ917381:KIO917381 KSF917381:KSK917381 LCB917381:LCG917381 LLX917381:LMC917381 LVT917381:LVY917381 MFP917381:MFU917381 MPL917381:MPQ917381 MZH917381:MZM917381 NJD917381:NJI917381 NSZ917381:NTE917381 OCV917381:ODA917381 OMR917381:OMW917381 OWN917381:OWS917381 PGJ917381:PGO917381 PQF917381:PQK917381 QAB917381:QAG917381 QJX917381:QKC917381 QTT917381:QTY917381 RDP917381:RDU917381 RNL917381:RNQ917381 RXH917381:RXM917381 SHD917381:SHI917381 SQZ917381:SRE917381 TAV917381:TBA917381 TKR917381:TKW917381 TUN917381:TUS917381 UEJ917381:UEO917381 UOF917381:UOK917381 UYB917381:UYG917381 VHX917381:VIC917381 VRT917381:VRY917381 WBP917381:WBU917381 WLL917381:WLQ917381 WVH917381:WVM917381 IV982917:JA982917 SR982917:SW982917 ACN982917:ACS982917 AMJ982917:AMO982917 AWF982917:AWK982917 BGB982917:BGG982917 BPX982917:BQC982917 BZT982917:BZY982917 CJP982917:CJU982917 CTL982917:CTQ982917 DDH982917:DDM982917 DND982917:DNI982917 DWZ982917:DXE982917 EGV982917:EHA982917 EQR982917:EQW982917 FAN982917:FAS982917 FKJ982917:FKO982917 FUF982917:FUK982917 GEB982917:GEG982917 GNX982917:GOC982917 GXT982917:GXY982917 HHP982917:HHU982917 HRL982917:HRQ982917 IBH982917:IBM982917 ILD982917:ILI982917 IUZ982917:IVE982917 JEV982917:JFA982917 JOR982917:JOW982917 JYN982917:JYS982917 KIJ982917:KIO982917 KSF982917:KSK982917 LCB982917:LCG982917 LLX982917:LMC982917 LVT982917:LVY982917 MFP982917:MFU982917 MPL982917:MPQ982917 MZH982917:MZM982917 NJD982917:NJI982917 NSZ982917:NTE982917 OCV982917:ODA982917 OMR982917:OMW982917 OWN982917:OWS982917 PGJ982917:PGO982917 PQF982917:PQK982917 QAB982917:QAG982917 QJX982917:QKC982917 QTT982917:QTY982917 RDP982917:RDU982917 RNL982917:RNQ982917 RXH982917:RXM982917 SHD982917:SHI982917 SQZ982917:SRE982917 TAV982917:TBA982917 TKR982917:TKW982917 TUN982917:TUS982917 UEJ982917:UEO982917 UOF982917:UOK982917 UYB982917:UYG982917 VHX982917:VIC982917 VRT982917:VRY982917 WBP982917:WBU982917 WLL982917:WLQ982917 WVH982917:WVM982917 IW65405:JA65405 SS65405:SW65405 ACO65405:ACS65405 AMK65405:AMO65405 AWG65405:AWK65405 BGC65405:BGG65405 BPY65405:BQC65405 BZU65405:BZY65405 CJQ65405:CJU65405 CTM65405:CTQ65405 DDI65405:DDM65405 DNE65405:DNI65405 DXA65405:DXE65405 EGW65405:EHA65405 EQS65405:EQW65405 FAO65405:FAS65405 FKK65405:FKO65405 FUG65405:FUK65405 GEC65405:GEG65405 GNY65405:GOC65405 GXU65405:GXY65405 HHQ65405:HHU65405 HRM65405:HRQ65405 IBI65405:IBM65405 ILE65405:ILI65405 IVA65405:IVE65405 JEW65405:JFA65405 JOS65405:JOW65405 JYO65405:JYS65405 KIK65405:KIO65405 KSG65405:KSK65405 LCC65405:LCG65405 LLY65405:LMC65405 LVU65405:LVY65405 MFQ65405:MFU65405 MPM65405:MPQ65405 MZI65405:MZM65405 NJE65405:NJI65405 NTA65405:NTE65405 OCW65405:ODA65405 OMS65405:OMW65405 OWO65405:OWS65405 PGK65405:PGO65405 PQG65405:PQK65405 QAC65405:QAG65405 QJY65405:QKC65405 QTU65405:QTY65405 RDQ65405:RDU65405 RNM65405:RNQ65405 RXI65405:RXM65405 SHE65405:SHI65405 SRA65405:SRE65405 TAW65405:TBA65405 TKS65405:TKW65405 TUO65405:TUS65405 UEK65405:UEO65405 UOG65405:UOK65405 UYC65405:UYG65405 VHY65405:VIC65405 VRU65405:VRY65405 WBQ65405:WBU65405 WLM65405:WLQ65405 WVI65405:WVM65405 IW130941:JA130941 SS130941:SW130941 ACO130941:ACS130941 AMK130941:AMO130941 AWG130941:AWK130941 BGC130941:BGG130941 BPY130941:BQC130941 BZU130941:BZY130941 CJQ130941:CJU130941 CTM130941:CTQ130941 DDI130941:DDM130941 DNE130941:DNI130941 DXA130941:DXE130941 EGW130941:EHA130941 EQS130941:EQW130941 FAO130941:FAS130941 FKK130941:FKO130941 FUG130941:FUK130941 GEC130941:GEG130941 GNY130941:GOC130941 GXU130941:GXY130941 HHQ130941:HHU130941 HRM130941:HRQ130941 IBI130941:IBM130941 ILE130941:ILI130941 IVA130941:IVE130941 JEW130941:JFA130941 JOS130941:JOW130941 JYO130941:JYS130941 KIK130941:KIO130941 KSG130941:KSK130941 LCC130941:LCG130941 LLY130941:LMC130941 LVU130941:LVY130941 MFQ130941:MFU130941 MPM130941:MPQ130941 MZI130941:MZM130941 NJE130941:NJI130941 NTA130941:NTE130941 OCW130941:ODA130941 OMS130941:OMW130941 OWO130941:OWS130941 PGK130941:PGO130941 PQG130941:PQK130941 QAC130941:QAG130941 QJY130941:QKC130941 QTU130941:QTY130941 RDQ130941:RDU130941 RNM130941:RNQ130941 RXI130941:RXM130941 SHE130941:SHI130941 SRA130941:SRE130941 TAW130941:TBA130941 TKS130941:TKW130941 TUO130941:TUS130941 UEK130941:UEO130941 UOG130941:UOK130941 UYC130941:UYG130941 VHY130941:VIC130941 VRU130941:VRY130941 WBQ130941:WBU130941 WLM130941:WLQ130941 WVI130941:WVM130941 IW196477:JA196477 SS196477:SW196477 ACO196477:ACS196477 AMK196477:AMO196477 AWG196477:AWK196477 BGC196477:BGG196477 BPY196477:BQC196477 BZU196477:BZY196477 CJQ196477:CJU196477 CTM196477:CTQ196477 DDI196477:DDM196477 DNE196477:DNI196477 DXA196477:DXE196477 EGW196477:EHA196477 EQS196477:EQW196477 FAO196477:FAS196477 FKK196477:FKO196477 FUG196477:FUK196477 GEC196477:GEG196477 GNY196477:GOC196477 GXU196477:GXY196477 HHQ196477:HHU196477 HRM196477:HRQ196477 IBI196477:IBM196477 ILE196477:ILI196477 IVA196477:IVE196477 JEW196477:JFA196477 JOS196477:JOW196477 JYO196477:JYS196477 KIK196477:KIO196477 KSG196477:KSK196477 LCC196477:LCG196477 LLY196477:LMC196477 LVU196477:LVY196477 MFQ196477:MFU196477 MPM196477:MPQ196477 MZI196477:MZM196477 NJE196477:NJI196477 NTA196477:NTE196477 OCW196477:ODA196477 OMS196477:OMW196477 OWO196477:OWS196477 PGK196477:PGO196477 PQG196477:PQK196477 QAC196477:QAG196477 QJY196477:QKC196477 QTU196477:QTY196477 RDQ196477:RDU196477 RNM196477:RNQ196477 RXI196477:RXM196477 SHE196477:SHI196477 SRA196477:SRE196477 TAW196477:TBA196477 TKS196477:TKW196477 TUO196477:TUS196477 UEK196477:UEO196477 UOG196477:UOK196477 UYC196477:UYG196477 VHY196477:VIC196477 VRU196477:VRY196477 WBQ196477:WBU196477 WLM196477:WLQ196477 WVI196477:WVM196477 IW262013:JA262013 SS262013:SW262013 ACO262013:ACS262013 AMK262013:AMO262013 AWG262013:AWK262013 BGC262013:BGG262013 BPY262013:BQC262013 BZU262013:BZY262013 CJQ262013:CJU262013 CTM262013:CTQ262013 DDI262013:DDM262013 DNE262013:DNI262013 DXA262013:DXE262013 EGW262013:EHA262013 EQS262013:EQW262013 FAO262013:FAS262013 FKK262013:FKO262013 FUG262013:FUK262013 GEC262013:GEG262013 GNY262013:GOC262013 GXU262013:GXY262013 HHQ262013:HHU262013 HRM262013:HRQ262013 IBI262013:IBM262013 ILE262013:ILI262013 IVA262013:IVE262013 JEW262013:JFA262013 JOS262013:JOW262013 JYO262013:JYS262013 KIK262013:KIO262013 KSG262013:KSK262013 LCC262013:LCG262013 LLY262013:LMC262013 LVU262013:LVY262013 MFQ262013:MFU262013 MPM262013:MPQ262013 MZI262013:MZM262013 NJE262013:NJI262013 NTA262013:NTE262013 OCW262013:ODA262013 OMS262013:OMW262013 OWO262013:OWS262013 PGK262013:PGO262013 PQG262013:PQK262013 QAC262013:QAG262013 QJY262013:QKC262013 QTU262013:QTY262013 RDQ262013:RDU262013 RNM262013:RNQ262013 RXI262013:RXM262013 SHE262013:SHI262013 SRA262013:SRE262013 TAW262013:TBA262013 TKS262013:TKW262013 TUO262013:TUS262013 UEK262013:UEO262013 UOG262013:UOK262013 UYC262013:UYG262013 VHY262013:VIC262013 VRU262013:VRY262013 WBQ262013:WBU262013 WLM262013:WLQ262013 WVI262013:WVM262013 IW327549:JA327549 SS327549:SW327549 ACO327549:ACS327549 AMK327549:AMO327549 AWG327549:AWK327549 BGC327549:BGG327549 BPY327549:BQC327549 BZU327549:BZY327549 CJQ327549:CJU327549 CTM327549:CTQ327549 DDI327549:DDM327549 DNE327549:DNI327549 DXA327549:DXE327549 EGW327549:EHA327549 EQS327549:EQW327549 FAO327549:FAS327549 FKK327549:FKO327549 FUG327549:FUK327549 GEC327549:GEG327549 GNY327549:GOC327549 GXU327549:GXY327549 HHQ327549:HHU327549 HRM327549:HRQ327549 IBI327549:IBM327549 ILE327549:ILI327549 IVA327549:IVE327549 JEW327549:JFA327549 JOS327549:JOW327549 JYO327549:JYS327549 KIK327549:KIO327549 KSG327549:KSK327549 LCC327549:LCG327549 LLY327549:LMC327549 LVU327549:LVY327549 MFQ327549:MFU327549 MPM327549:MPQ327549 MZI327549:MZM327549 NJE327549:NJI327549 NTA327549:NTE327549 OCW327549:ODA327549 OMS327549:OMW327549 OWO327549:OWS327549 PGK327549:PGO327549 PQG327549:PQK327549 QAC327549:QAG327549 QJY327549:QKC327549 QTU327549:QTY327549 RDQ327549:RDU327549 RNM327549:RNQ327549 RXI327549:RXM327549 SHE327549:SHI327549 SRA327549:SRE327549 TAW327549:TBA327549 TKS327549:TKW327549 TUO327549:TUS327549 UEK327549:UEO327549 UOG327549:UOK327549 UYC327549:UYG327549 VHY327549:VIC327549 VRU327549:VRY327549 WBQ327549:WBU327549 WLM327549:WLQ327549 WVI327549:WVM327549 IW393085:JA393085 SS393085:SW393085 ACO393085:ACS393085 AMK393085:AMO393085 AWG393085:AWK393085 BGC393085:BGG393085 BPY393085:BQC393085 BZU393085:BZY393085 CJQ393085:CJU393085 CTM393085:CTQ393085 DDI393085:DDM393085 DNE393085:DNI393085 DXA393085:DXE393085 EGW393085:EHA393085 EQS393085:EQW393085 FAO393085:FAS393085 FKK393085:FKO393085 FUG393085:FUK393085 GEC393085:GEG393085 GNY393085:GOC393085 GXU393085:GXY393085 HHQ393085:HHU393085 HRM393085:HRQ393085 IBI393085:IBM393085 ILE393085:ILI393085 IVA393085:IVE393085 JEW393085:JFA393085 JOS393085:JOW393085 JYO393085:JYS393085 KIK393085:KIO393085 KSG393085:KSK393085 LCC393085:LCG393085 LLY393085:LMC393085 LVU393085:LVY393085 MFQ393085:MFU393085 MPM393085:MPQ393085 MZI393085:MZM393085 NJE393085:NJI393085 NTA393085:NTE393085 OCW393085:ODA393085 OMS393085:OMW393085 OWO393085:OWS393085 PGK393085:PGO393085 PQG393085:PQK393085 QAC393085:QAG393085 QJY393085:QKC393085 QTU393085:QTY393085 RDQ393085:RDU393085 RNM393085:RNQ393085 RXI393085:RXM393085 SHE393085:SHI393085 SRA393085:SRE393085 TAW393085:TBA393085 TKS393085:TKW393085 TUO393085:TUS393085 UEK393085:UEO393085 UOG393085:UOK393085 UYC393085:UYG393085 VHY393085:VIC393085 VRU393085:VRY393085 WBQ393085:WBU393085 WLM393085:WLQ393085 WVI393085:WVM393085 IW458621:JA458621 SS458621:SW458621 ACO458621:ACS458621 AMK458621:AMO458621 AWG458621:AWK458621 BGC458621:BGG458621 BPY458621:BQC458621 BZU458621:BZY458621 CJQ458621:CJU458621 CTM458621:CTQ458621 DDI458621:DDM458621 DNE458621:DNI458621 DXA458621:DXE458621 EGW458621:EHA458621 EQS458621:EQW458621 FAO458621:FAS458621 FKK458621:FKO458621 FUG458621:FUK458621 GEC458621:GEG458621 GNY458621:GOC458621 GXU458621:GXY458621 HHQ458621:HHU458621 HRM458621:HRQ458621 IBI458621:IBM458621 ILE458621:ILI458621 IVA458621:IVE458621 JEW458621:JFA458621 JOS458621:JOW458621 JYO458621:JYS458621 KIK458621:KIO458621 KSG458621:KSK458621 LCC458621:LCG458621 LLY458621:LMC458621 LVU458621:LVY458621 MFQ458621:MFU458621 MPM458621:MPQ458621 MZI458621:MZM458621 NJE458621:NJI458621 NTA458621:NTE458621 OCW458621:ODA458621 OMS458621:OMW458621 OWO458621:OWS458621 PGK458621:PGO458621 PQG458621:PQK458621 QAC458621:QAG458621 QJY458621:QKC458621 QTU458621:QTY458621 RDQ458621:RDU458621 RNM458621:RNQ458621 RXI458621:RXM458621 SHE458621:SHI458621 SRA458621:SRE458621 TAW458621:TBA458621 TKS458621:TKW458621 TUO458621:TUS458621 UEK458621:UEO458621 UOG458621:UOK458621 UYC458621:UYG458621 VHY458621:VIC458621 VRU458621:VRY458621 WBQ458621:WBU458621 WLM458621:WLQ458621 WVI458621:WVM458621 IW524157:JA524157 SS524157:SW524157 ACO524157:ACS524157 AMK524157:AMO524157 AWG524157:AWK524157 BGC524157:BGG524157 BPY524157:BQC524157 BZU524157:BZY524157 CJQ524157:CJU524157 CTM524157:CTQ524157 DDI524157:DDM524157 DNE524157:DNI524157 DXA524157:DXE524157 EGW524157:EHA524157 EQS524157:EQW524157 FAO524157:FAS524157 FKK524157:FKO524157 FUG524157:FUK524157 GEC524157:GEG524157 GNY524157:GOC524157 GXU524157:GXY524157 HHQ524157:HHU524157 HRM524157:HRQ524157 IBI524157:IBM524157 ILE524157:ILI524157 IVA524157:IVE524157 JEW524157:JFA524157 JOS524157:JOW524157 JYO524157:JYS524157 KIK524157:KIO524157 KSG524157:KSK524157 LCC524157:LCG524157 LLY524157:LMC524157 LVU524157:LVY524157 MFQ524157:MFU524157 MPM524157:MPQ524157 MZI524157:MZM524157 NJE524157:NJI524157 NTA524157:NTE524157 OCW524157:ODA524157 OMS524157:OMW524157 OWO524157:OWS524157 PGK524157:PGO524157 PQG524157:PQK524157 QAC524157:QAG524157 QJY524157:QKC524157 QTU524157:QTY524157 RDQ524157:RDU524157 RNM524157:RNQ524157 RXI524157:RXM524157 SHE524157:SHI524157 SRA524157:SRE524157 TAW524157:TBA524157 TKS524157:TKW524157 TUO524157:TUS524157 UEK524157:UEO524157 UOG524157:UOK524157 UYC524157:UYG524157 VHY524157:VIC524157 VRU524157:VRY524157 WBQ524157:WBU524157 WLM524157:WLQ524157 WVI524157:WVM524157 IW589693:JA589693 SS589693:SW589693 ACO589693:ACS589693 AMK589693:AMO589693 AWG589693:AWK589693 BGC589693:BGG589693 BPY589693:BQC589693 BZU589693:BZY589693 CJQ589693:CJU589693 CTM589693:CTQ589693 DDI589693:DDM589693 DNE589693:DNI589693 DXA589693:DXE589693 EGW589693:EHA589693 EQS589693:EQW589693 FAO589693:FAS589693 FKK589693:FKO589693 FUG589693:FUK589693 GEC589693:GEG589693 GNY589693:GOC589693 GXU589693:GXY589693 HHQ589693:HHU589693 HRM589693:HRQ589693 IBI589693:IBM589693 ILE589693:ILI589693 IVA589693:IVE589693 JEW589693:JFA589693 JOS589693:JOW589693 JYO589693:JYS589693 KIK589693:KIO589693 KSG589693:KSK589693 LCC589693:LCG589693 LLY589693:LMC589693 LVU589693:LVY589693 MFQ589693:MFU589693 MPM589693:MPQ589693 MZI589693:MZM589693 NJE589693:NJI589693 NTA589693:NTE589693 OCW589693:ODA589693 OMS589693:OMW589693 OWO589693:OWS589693 PGK589693:PGO589693 PQG589693:PQK589693 QAC589693:QAG589693 QJY589693:QKC589693 QTU589693:QTY589693 RDQ589693:RDU589693 RNM589693:RNQ589693 RXI589693:RXM589693 SHE589693:SHI589693 SRA589693:SRE589693 TAW589693:TBA589693 TKS589693:TKW589693 TUO589693:TUS589693 UEK589693:UEO589693 UOG589693:UOK589693 UYC589693:UYG589693 VHY589693:VIC589693 VRU589693:VRY589693 WBQ589693:WBU589693 WLM589693:WLQ589693 WVI589693:WVM589693 IW655229:JA655229 SS655229:SW655229 ACO655229:ACS655229 AMK655229:AMO655229 AWG655229:AWK655229 BGC655229:BGG655229 BPY655229:BQC655229 BZU655229:BZY655229 CJQ655229:CJU655229 CTM655229:CTQ655229 DDI655229:DDM655229 DNE655229:DNI655229 DXA655229:DXE655229 EGW655229:EHA655229 EQS655229:EQW655229 FAO655229:FAS655229 FKK655229:FKO655229 FUG655229:FUK655229 GEC655229:GEG655229 GNY655229:GOC655229 GXU655229:GXY655229 HHQ655229:HHU655229 HRM655229:HRQ655229 IBI655229:IBM655229 ILE655229:ILI655229 IVA655229:IVE655229 JEW655229:JFA655229 JOS655229:JOW655229 JYO655229:JYS655229 KIK655229:KIO655229 KSG655229:KSK655229 LCC655229:LCG655229 LLY655229:LMC655229 LVU655229:LVY655229 MFQ655229:MFU655229 MPM655229:MPQ655229 MZI655229:MZM655229 NJE655229:NJI655229 NTA655229:NTE655229 OCW655229:ODA655229 OMS655229:OMW655229 OWO655229:OWS655229 PGK655229:PGO655229 PQG655229:PQK655229 QAC655229:QAG655229 QJY655229:QKC655229 QTU655229:QTY655229 RDQ655229:RDU655229 RNM655229:RNQ655229 RXI655229:RXM655229 SHE655229:SHI655229 SRA655229:SRE655229 TAW655229:TBA655229 TKS655229:TKW655229 TUO655229:TUS655229 UEK655229:UEO655229 UOG655229:UOK655229 UYC655229:UYG655229 VHY655229:VIC655229 VRU655229:VRY655229 WBQ655229:WBU655229 WLM655229:WLQ655229 WVI655229:WVM655229 IW720765:JA720765 SS720765:SW720765 ACO720765:ACS720765 AMK720765:AMO720765 AWG720765:AWK720765 BGC720765:BGG720765 BPY720765:BQC720765 BZU720765:BZY720765 CJQ720765:CJU720765 CTM720765:CTQ720765 DDI720765:DDM720765 DNE720765:DNI720765 DXA720765:DXE720765 EGW720765:EHA720765 EQS720765:EQW720765 FAO720765:FAS720765 FKK720765:FKO720765 FUG720765:FUK720765 GEC720765:GEG720765 GNY720765:GOC720765 GXU720765:GXY720765 HHQ720765:HHU720765 HRM720765:HRQ720765 IBI720765:IBM720765 ILE720765:ILI720765 IVA720765:IVE720765 JEW720765:JFA720765 JOS720765:JOW720765 JYO720765:JYS720765 KIK720765:KIO720765 KSG720765:KSK720765 LCC720765:LCG720765 LLY720765:LMC720765 LVU720765:LVY720765 MFQ720765:MFU720765 MPM720765:MPQ720765 MZI720765:MZM720765 NJE720765:NJI720765 NTA720765:NTE720765 OCW720765:ODA720765 OMS720765:OMW720765 OWO720765:OWS720765 PGK720765:PGO720765 PQG720765:PQK720765 QAC720765:QAG720765 QJY720765:QKC720765 QTU720765:QTY720765 RDQ720765:RDU720765 RNM720765:RNQ720765 RXI720765:RXM720765 SHE720765:SHI720765 SRA720765:SRE720765 TAW720765:TBA720765 TKS720765:TKW720765 TUO720765:TUS720765 UEK720765:UEO720765 UOG720765:UOK720765 UYC720765:UYG720765 VHY720765:VIC720765 VRU720765:VRY720765 WBQ720765:WBU720765 WLM720765:WLQ720765 WVI720765:WVM720765 IW786301:JA786301 SS786301:SW786301 ACO786301:ACS786301 AMK786301:AMO786301 AWG786301:AWK786301 BGC786301:BGG786301 BPY786301:BQC786301 BZU786301:BZY786301 CJQ786301:CJU786301 CTM786301:CTQ786301 DDI786301:DDM786301 DNE786301:DNI786301 DXA786301:DXE786301 EGW786301:EHA786301 EQS786301:EQW786301 FAO786301:FAS786301 FKK786301:FKO786301 FUG786301:FUK786301 GEC786301:GEG786301 GNY786301:GOC786301 GXU786301:GXY786301 HHQ786301:HHU786301 HRM786301:HRQ786301 IBI786301:IBM786301 ILE786301:ILI786301 IVA786301:IVE786301 JEW786301:JFA786301 JOS786301:JOW786301 JYO786301:JYS786301 KIK786301:KIO786301 KSG786301:KSK786301 LCC786301:LCG786301 LLY786301:LMC786301 LVU786301:LVY786301 MFQ786301:MFU786301 MPM786301:MPQ786301 MZI786301:MZM786301 NJE786301:NJI786301 NTA786301:NTE786301 OCW786301:ODA786301 OMS786301:OMW786301 OWO786301:OWS786301 PGK786301:PGO786301 PQG786301:PQK786301 QAC786301:QAG786301 QJY786301:QKC786301 QTU786301:QTY786301 RDQ786301:RDU786301 RNM786301:RNQ786301 RXI786301:RXM786301 SHE786301:SHI786301 SRA786301:SRE786301 TAW786301:TBA786301 TKS786301:TKW786301 TUO786301:TUS786301 UEK786301:UEO786301 UOG786301:UOK786301 UYC786301:UYG786301 VHY786301:VIC786301 VRU786301:VRY786301 WBQ786301:WBU786301 WLM786301:WLQ786301 WVI786301:WVM786301 IW851837:JA851837 SS851837:SW851837 ACO851837:ACS851837 AMK851837:AMO851837 AWG851837:AWK851837 BGC851837:BGG851837 BPY851837:BQC851837 BZU851837:BZY851837 CJQ851837:CJU851837 CTM851837:CTQ851837 DDI851837:DDM851837 DNE851837:DNI851837 DXA851837:DXE851837 EGW851837:EHA851837 EQS851837:EQW851837 FAO851837:FAS851837 FKK851837:FKO851837 FUG851837:FUK851837 GEC851837:GEG851837 GNY851837:GOC851837 GXU851837:GXY851837 HHQ851837:HHU851837 HRM851837:HRQ851837 IBI851837:IBM851837 ILE851837:ILI851837 IVA851837:IVE851837 JEW851837:JFA851837 JOS851837:JOW851837 JYO851837:JYS851837 KIK851837:KIO851837 KSG851837:KSK851837 LCC851837:LCG851837 LLY851837:LMC851837 LVU851837:LVY851837 MFQ851837:MFU851837 MPM851837:MPQ851837 MZI851837:MZM851837 NJE851837:NJI851837 NTA851837:NTE851837 OCW851837:ODA851837 OMS851837:OMW851837 OWO851837:OWS851837 PGK851837:PGO851837 PQG851837:PQK851837 QAC851837:QAG851837 QJY851837:QKC851837 QTU851837:QTY851837 RDQ851837:RDU851837 RNM851837:RNQ851837 RXI851837:RXM851837 SHE851837:SHI851837 SRA851837:SRE851837 TAW851837:TBA851837 TKS851837:TKW851837 TUO851837:TUS851837 UEK851837:UEO851837 UOG851837:UOK851837 UYC851837:UYG851837 VHY851837:VIC851837 VRU851837:VRY851837 WBQ851837:WBU851837 WLM851837:WLQ851837 WVI851837:WVM851837 IW917373:JA917373 SS917373:SW917373 ACO917373:ACS917373 AMK917373:AMO917373 AWG917373:AWK917373 BGC917373:BGG917373 BPY917373:BQC917373 BZU917373:BZY917373 CJQ917373:CJU917373 CTM917373:CTQ917373 DDI917373:DDM917373 DNE917373:DNI917373 DXA917373:DXE917373 EGW917373:EHA917373 EQS917373:EQW917373 FAO917373:FAS917373 FKK917373:FKO917373 FUG917373:FUK917373 GEC917373:GEG917373 GNY917373:GOC917373 GXU917373:GXY917373 HHQ917373:HHU917373 HRM917373:HRQ917373 IBI917373:IBM917373 ILE917373:ILI917373 IVA917373:IVE917373 JEW917373:JFA917373 JOS917373:JOW917373 JYO917373:JYS917373 KIK917373:KIO917373 KSG917373:KSK917373 LCC917373:LCG917373 LLY917373:LMC917373 LVU917373:LVY917373 MFQ917373:MFU917373 MPM917373:MPQ917373 MZI917373:MZM917373 NJE917373:NJI917373 NTA917373:NTE917373 OCW917373:ODA917373 OMS917373:OMW917373 OWO917373:OWS917373 PGK917373:PGO917373 PQG917373:PQK917373 QAC917373:QAG917373 QJY917373:QKC917373 QTU917373:QTY917373 RDQ917373:RDU917373 RNM917373:RNQ917373 RXI917373:RXM917373 SHE917373:SHI917373 SRA917373:SRE917373 TAW917373:TBA917373 TKS917373:TKW917373 TUO917373:TUS917373 UEK917373:UEO917373 UOG917373:UOK917373 UYC917373:UYG917373 VHY917373:VIC917373 VRU917373:VRY917373 WBQ917373:WBU917373 WLM917373:WLQ917373 WVI917373:WVM917373 IW982909:JA982909 SS982909:SW982909 ACO982909:ACS982909 AMK982909:AMO982909 AWG982909:AWK982909 BGC982909:BGG982909 BPY982909:BQC982909 BZU982909:BZY982909 CJQ982909:CJU982909 CTM982909:CTQ982909 DDI982909:DDM982909 DNE982909:DNI982909 DXA982909:DXE982909 EGW982909:EHA982909 EQS982909:EQW982909 FAO982909:FAS982909 FKK982909:FKO982909 FUG982909:FUK982909 GEC982909:GEG982909 GNY982909:GOC982909 GXU982909:GXY982909 HHQ982909:HHU982909 HRM982909:HRQ982909 IBI982909:IBM982909 ILE982909:ILI982909 IVA982909:IVE982909 JEW982909:JFA982909 JOS982909:JOW982909 JYO982909:JYS982909 KIK982909:KIO982909 KSG982909:KSK982909 LCC982909:LCG982909 LLY982909:LMC982909 LVU982909:LVY982909 MFQ982909:MFU982909 MPM982909:MPQ982909 MZI982909:MZM982909 NJE982909:NJI982909 NTA982909:NTE982909 OCW982909:ODA982909 OMS982909:OMW982909 OWO982909:OWS982909 PGK982909:PGO982909 PQG982909:PQK982909 QAC982909:QAG982909 QJY982909:QKC982909 QTU982909:QTY982909 RDQ982909:RDU982909 RNM982909:RNQ982909 RXI982909:RXM982909 SHE982909:SHI982909 SRA982909:SRE982909 TAW982909:TBA982909 TKS982909:TKW982909 TUO982909:TUS982909 UEK982909:UEO982909 UOG982909:UOK982909 UYC982909:UYG982909 VHY982909:VIC982909 VRU982909:VRY982909 WBQ982909:WBU982909 WLM982909:WLQ982909 WVI982909:WVM982909 IW65416 SS65416 ACO65416 AMK65416 AWG65416 BGC65416 BPY65416 BZU65416 CJQ65416 CTM65416 DDI65416 DNE65416 DXA65416 EGW65416 EQS65416 FAO65416 FKK65416 FUG65416 GEC65416 GNY65416 GXU65416 HHQ65416 HRM65416 IBI65416 ILE65416 IVA65416 JEW65416 JOS65416 JYO65416 KIK65416 KSG65416 LCC65416 LLY65416 LVU65416 MFQ65416 MPM65416 MZI65416 NJE65416 NTA65416 OCW65416 OMS65416 OWO65416 PGK65416 PQG65416 QAC65416 QJY65416 QTU65416 RDQ65416 RNM65416 RXI65416 SHE65416 SRA65416 TAW65416 TKS65416 TUO65416 UEK65416 UOG65416 UYC65416 VHY65416 VRU65416 WBQ65416 WLM65416 WVI65416 IW130952 SS130952 ACO130952 AMK130952 AWG130952 BGC130952 BPY130952 BZU130952 CJQ130952 CTM130952 DDI130952 DNE130952 DXA130952 EGW130952 EQS130952 FAO130952 FKK130952 FUG130952 GEC130952 GNY130952 GXU130952 HHQ130952 HRM130952 IBI130952 ILE130952 IVA130952 JEW130952 JOS130952 JYO130952 KIK130952 KSG130952 LCC130952 LLY130952 LVU130952 MFQ130952 MPM130952 MZI130952 NJE130952 NTA130952 OCW130952 OMS130952 OWO130952 PGK130952 PQG130952 QAC130952 QJY130952 QTU130952 RDQ130952 RNM130952 RXI130952 SHE130952 SRA130952 TAW130952 TKS130952 TUO130952 UEK130952 UOG130952 UYC130952 VHY130952 VRU130952 WBQ130952 WLM130952 WVI130952 IW196488 SS196488 ACO196488 AMK196488 AWG196488 BGC196488 BPY196488 BZU196488 CJQ196488 CTM196488 DDI196488 DNE196488 DXA196488 EGW196488 EQS196488 FAO196488 FKK196488 FUG196488 GEC196488 GNY196488 GXU196488 HHQ196488 HRM196488 IBI196488 ILE196488 IVA196488 JEW196488 JOS196488 JYO196488 KIK196488 KSG196488 LCC196488 LLY196488 LVU196488 MFQ196488 MPM196488 MZI196488 NJE196488 NTA196488 OCW196488 OMS196488 OWO196488 PGK196488 PQG196488 QAC196488 QJY196488 QTU196488 RDQ196488 RNM196488 RXI196488 SHE196488 SRA196488 TAW196488 TKS196488 TUO196488 UEK196488 UOG196488 UYC196488 VHY196488 VRU196488 WBQ196488 WLM196488 WVI196488 IW262024 SS262024 ACO262024 AMK262024 AWG262024 BGC262024 BPY262024 BZU262024 CJQ262024 CTM262024 DDI262024 DNE262024 DXA262024 EGW262024 EQS262024 FAO262024 FKK262024 FUG262024 GEC262024 GNY262024 GXU262024 HHQ262024 HRM262024 IBI262024 ILE262024 IVA262024 JEW262024 JOS262024 JYO262024 KIK262024 KSG262024 LCC262024 LLY262024 LVU262024 MFQ262024 MPM262024 MZI262024 NJE262024 NTA262024 OCW262024 OMS262024 OWO262024 PGK262024 PQG262024 QAC262024 QJY262024 QTU262024 RDQ262024 RNM262024 RXI262024 SHE262024 SRA262024 TAW262024 TKS262024 TUO262024 UEK262024 UOG262024 UYC262024 VHY262024 VRU262024 WBQ262024 WLM262024 WVI262024 IW327560 SS327560 ACO327560 AMK327560 AWG327560 BGC327560 BPY327560 BZU327560 CJQ327560 CTM327560 DDI327560 DNE327560 DXA327560 EGW327560 EQS327560 FAO327560 FKK327560 FUG327560 GEC327560 GNY327560 GXU327560 HHQ327560 HRM327560 IBI327560 ILE327560 IVA327560 JEW327560 JOS327560 JYO327560 KIK327560 KSG327560 LCC327560 LLY327560 LVU327560 MFQ327560 MPM327560 MZI327560 NJE327560 NTA327560 OCW327560 OMS327560 OWO327560 PGK327560 PQG327560 QAC327560 QJY327560 QTU327560 RDQ327560 RNM327560 RXI327560 SHE327560 SRA327560 TAW327560 TKS327560 TUO327560 UEK327560 UOG327560 UYC327560 VHY327560 VRU327560 WBQ327560 WLM327560 WVI327560 IW393096 SS393096 ACO393096 AMK393096 AWG393096 BGC393096 BPY393096 BZU393096 CJQ393096 CTM393096 DDI393096 DNE393096 DXA393096 EGW393096 EQS393096 FAO393096 FKK393096 FUG393096 GEC393096 GNY393096 GXU393096 HHQ393096 HRM393096 IBI393096 ILE393096 IVA393096 JEW393096 JOS393096 JYO393096 KIK393096 KSG393096 LCC393096 LLY393096 LVU393096 MFQ393096 MPM393096 MZI393096 NJE393096 NTA393096 OCW393096 OMS393096 OWO393096 PGK393096 PQG393096 QAC393096 QJY393096 QTU393096 RDQ393096 RNM393096 RXI393096 SHE393096 SRA393096 TAW393096 TKS393096 TUO393096 UEK393096 UOG393096 UYC393096 VHY393096 VRU393096 WBQ393096 WLM393096 WVI393096 IW458632 SS458632 ACO458632 AMK458632 AWG458632 BGC458632 BPY458632 BZU458632 CJQ458632 CTM458632 DDI458632 DNE458632 DXA458632 EGW458632 EQS458632 FAO458632 FKK458632 FUG458632 GEC458632 GNY458632 GXU458632 HHQ458632 HRM458632 IBI458632 ILE458632 IVA458632 JEW458632 JOS458632 JYO458632 KIK458632 KSG458632 LCC458632 LLY458632 LVU458632 MFQ458632 MPM458632 MZI458632 NJE458632 NTA458632 OCW458632 OMS458632 OWO458632 PGK458632 PQG458632 QAC458632 QJY458632 QTU458632 RDQ458632 RNM458632 RXI458632 SHE458632 SRA458632 TAW458632 TKS458632 TUO458632 UEK458632 UOG458632 UYC458632 VHY458632 VRU458632 WBQ458632 WLM458632 WVI458632 IW524168 SS524168 ACO524168 AMK524168 AWG524168 BGC524168 BPY524168 BZU524168 CJQ524168 CTM524168 DDI524168 DNE524168 DXA524168 EGW524168 EQS524168 FAO524168 FKK524168 FUG524168 GEC524168 GNY524168 GXU524168 HHQ524168 HRM524168 IBI524168 ILE524168 IVA524168 JEW524168 JOS524168 JYO524168 KIK524168 KSG524168 LCC524168 LLY524168 LVU524168 MFQ524168 MPM524168 MZI524168 NJE524168 NTA524168 OCW524168 OMS524168 OWO524168 PGK524168 PQG524168 QAC524168 QJY524168 QTU524168 RDQ524168 RNM524168 RXI524168 SHE524168 SRA524168 TAW524168 TKS524168 TUO524168 UEK524168 UOG524168 UYC524168 VHY524168 VRU524168 WBQ524168 WLM524168 WVI524168 IW589704 SS589704 ACO589704 AMK589704 AWG589704 BGC589704 BPY589704 BZU589704 CJQ589704 CTM589704 DDI589704 DNE589704 DXA589704 EGW589704 EQS589704 FAO589704 FKK589704 FUG589704 GEC589704 GNY589704 GXU589704 HHQ589704 HRM589704 IBI589704 ILE589704 IVA589704 JEW589704 JOS589704 JYO589704 KIK589704 KSG589704 LCC589704 LLY589704 LVU589704 MFQ589704 MPM589704 MZI589704 NJE589704 NTA589704 OCW589704 OMS589704 OWO589704 PGK589704 PQG589704 QAC589704 QJY589704 QTU589704 RDQ589704 RNM589704 RXI589704 SHE589704 SRA589704 TAW589704 TKS589704 TUO589704 UEK589704 UOG589704 UYC589704 VHY589704 VRU589704 WBQ589704 WLM589704 WVI589704 IW655240 SS655240 ACO655240 AMK655240 AWG655240 BGC655240 BPY655240 BZU655240 CJQ655240 CTM655240 DDI655240 DNE655240 DXA655240 EGW655240 EQS655240 FAO655240 FKK655240 FUG655240 GEC655240 GNY655240 GXU655240 HHQ655240 HRM655240 IBI655240 ILE655240 IVA655240 JEW655240 JOS655240 JYO655240 KIK655240 KSG655240 LCC655240 LLY655240 LVU655240 MFQ655240 MPM655240 MZI655240 NJE655240 NTA655240 OCW655240 OMS655240 OWO655240 PGK655240 PQG655240 QAC655240 QJY655240 QTU655240 RDQ655240 RNM655240 RXI655240 SHE655240 SRA655240 TAW655240 TKS655240 TUO655240 UEK655240 UOG655240 UYC655240 VHY655240 VRU655240 WBQ655240 WLM655240 WVI655240 IW720776 SS720776 ACO720776 AMK720776 AWG720776 BGC720776 BPY720776 BZU720776 CJQ720776 CTM720776 DDI720776 DNE720776 DXA720776 EGW720776 EQS720776 FAO720776 FKK720776 FUG720776 GEC720776 GNY720776 GXU720776 HHQ720776 HRM720776 IBI720776 ILE720776 IVA720776 JEW720776 JOS720776 JYO720776 KIK720776 KSG720776 LCC720776 LLY720776 LVU720776 MFQ720776 MPM720776 MZI720776 NJE720776 NTA720776 OCW720776 OMS720776 OWO720776 PGK720776 PQG720776 QAC720776 QJY720776 QTU720776 RDQ720776 RNM720776 RXI720776 SHE720776 SRA720776 TAW720776 TKS720776 TUO720776 UEK720776 UOG720776 UYC720776 VHY720776 VRU720776 WBQ720776 WLM720776 WVI720776 IW786312 SS786312 ACO786312 AMK786312 AWG786312 BGC786312 BPY786312 BZU786312 CJQ786312 CTM786312 DDI786312 DNE786312 DXA786312 EGW786312 EQS786312 FAO786312 FKK786312 FUG786312 GEC786312 GNY786312 GXU786312 HHQ786312 HRM786312 IBI786312 ILE786312 IVA786312 JEW786312 JOS786312 JYO786312 KIK786312 KSG786312 LCC786312 LLY786312 LVU786312 MFQ786312 MPM786312 MZI786312 NJE786312 NTA786312 OCW786312 OMS786312 OWO786312 PGK786312 PQG786312 QAC786312 QJY786312 QTU786312 RDQ786312 RNM786312 RXI786312 SHE786312 SRA786312 TAW786312 TKS786312 TUO786312 UEK786312 UOG786312 UYC786312 VHY786312 VRU786312 WBQ786312 WLM786312 WVI786312 IW851848 SS851848 ACO851848 AMK851848 AWG851848 BGC851848 BPY851848 BZU851848 CJQ851848 CTM851848 DDI851848 DNE851848 DXA851848 EGW851848 EQS851848 FAO851848 FKK851848 FUG851848 GEC851848 GNY851848 GXU851848 HHQ851848 HRM851848 IBI851848 ILE851848 IVA851848 JEW851848 JOS851848 JYO851848 KIK851848 KSG851848 LCC851848 LLY851848 LVU851848 MFQ851848 MPM851848 MZI851848 NJE851848 NTA851848 OCW851848 OMS851848 OWO851848 PGK851848 PQG851848 QAC851848 QJY851848 QTU851848 RDQ851848 RNM851848 RXI851848 SHE851848 SRA851848 TAW851848 TKS851848 TUO851848 UEK851848 UOG851848 UYC851848 VHY851848 VRU851848 WBQ851848 WLM851848 WVI851848 IW917384 SS917384 ACO917384 AMK917384 AWG917384 BGC917384 BPY917384 BZU917384 CJQ917384 CTM917384 DDI917384 DNE917384 DXA917384 EGW917384 EQS917384 FAO917384 FKK917384 FUG917384 GEC917384 GNY917384 GXU917384 HHQ917384 HRM917384 IBI917384 ILE917384 IVA917384 JEW917384 JOS917384 JYO917384 KIK917384 KSG917384 LCC917384 LLY917384 LVU917384 MFQ917384 MPM917384 MZI917384 NJE917384 NTA917384 OCW917384 OMS917384 OWO917384 PGK917384 PQG917384 QAC917384 QJY917384 QTU917384 RDQ917384 RNM917384 RXI917384 SHE917384 SRA917384 TAW917384 TKS917384 TUO917384 UEK917384 UOG917384 UYC917384 VHY917384 VRU917384 WBQ917384 WLM917384 WVI917384 IW982920 SS982920 ACO982920 AMK982920 AWG982920 BGC982920 BPY982920 BZU982920 CJQ982920 CTM982920 DDI982920 DNE982920 DXA982920 EGW982920 EQS982920 FAO982920 FKK982920 FUG982920 GEC982920 GNY982920 GXU982920 HHQ982920 HRM982920 IBI982920 ILE982920 IVA982920 JEW982920 JOS982920 JYO982920 KIK982920 KSG982920 LCC982920 LLY982920 LVU982920 MFQ982920 MPM982920 MZI982920 NJE982920 NTA982920 OCW982920 OMS982920 OWO982920 PGK982920 PQG982920 QAC982920 QJY982920 QTU982920 RDQ982920 RNM982920 RXI982920 SHE982920 SRA982920 TAW982920 TKS982920 TUO982920 UEK982920 UOG982920 UYC982920 VHY982920 VRU982920 WBQ982920 WLM982920 WVI982920 IX65410:JA65410 ST65410:SW65410 ACP65410:ACS65410 AML65410:AMO65410 AWH65410:AWK65410 BGD65410:BGG65410 BPZ65410:BQC65410 BZV65410:BZY65410 CJR65410:CJU65410 CTN65410:CTQ65410 DDJ65410:DDM65410 DNF65410:DNI65410 DXB65410:DXE65410 EGX65410:EHA65410 EQT65410:EQW65410 FAP65410:FAS65410 FKL65410:FKO65410 FUH65410:FUK65410 GED65410:GEG65410 GNZ65410:GOC65410 GXV65410:GXY65410 HHR65410:HHU65410 HRN65410:HRQ65410 IBJ65410:IBM65410 ILF65410:ILI65410 IVB65410:IVE65410 JEX65410:JFA65410 JOT65410:JOW65410 JYP65410:JYS65410 KIL65410:KIO65410 KSH65410:KSK65410 LCD65410:LCG65410 LLZ65410:LMC65410 LVV65410:LVY65410 MFR65410:MFU65410 MPN65410:MPQ65410 MZJ65410:MZM65410 NJF65410:NJI65410 NTB65410:NTE65410 OCX65410:ODA65410 OMT65410:OMW65410 OWP65410:OWS65410 PGL65410:PGO65410 PQH65410:PQK65410 QAD65410:QAG65410 QJZ65410:QKC65410 QTV65410:QTY65410 RDR65410:RDU65410 RNN65410:RNQ65410 RXJ65410:RXM65410 SHF65410:SHI65410 SRB65410:SRE65410 TAX65410:TBA65410 TKT65410:TKW65410 TUP65410:TUS65410 UEL65410:UEO65410 UOH65410:UOK65410 UYD65410:UYG65410 VHZ65410:VIC65410 VRV65410:VRY65410 WBR65410:WBU65410 WLN65410:WLQ65410 WVJ65410:WVM65410 IX130946:JA130946 ST130946:SW130946 ACP130946:ACS130946 AML130946:AMO130946 AWH130946:AWK130946 BGD130946:BGG130946 BPZ130946:BQC130946 BZV130946:BZY130946 CJR130946:CJU130946 CTN130946:CTQ130946 DDJ130946:DDM130946 DNF130946:DNI130946 DXB130946:DXE130946 EGX130946:EHA130946 EQT130946:EQW130946 FAP130946:FAS130946 FKL130946:FKO130946 FUH130946:FUK130946 GED130946:GEG130946 GNZ130946:GOC130946 GXV130946:GXY130946 HHR130946:HHU130946 HRN130946:HRQ130946 IBJ130946:IBM130946 ILF130946:ILI130946 IVB130946:IVE130946 JEX130946:JFA130946 JOT130946:JOW130946 JYP130946:JYS130946 KIL130946:KIO130946 KSH130946:KSK130946 LCD130946:LCG130946 LLZ130946:LMC130946 LVV130946:LVY130946 MFR130946:MFU130946 MPN130946:MPQ130946 MZJ130946:MZM130946 NJF130946:NJI130946 NTB130946:NTE130946 OCX130946:ODA130946 OMT130946:OMW130946 OWP130946:OWS130946 PGL130946:PGO130946 PQH130946:PQK130946 QAD130946:QAG130946 QJZ130946:QKC130946 QTV130946:QTY130946 RDR130946:RDU130946 RNN130946:RNQ130946 RXJ130946:RXM130946 SHF130946:SHI130946 SRB130946:SRE130946 TAX130946:TBA130946 TKT130946:TKW130946 TUP130946:TUS130946 UEL130946:UEO130946 UOH130946:UOK130946 UYD130946:UYG130946 VHZ130946:VIC130946 VRV130946:VRY130946 WBR130946:WBU130946 WLN130946:WLQ130946 WVJ130946:WVM130946 IX196482:JA196482 ST196482:SW196482 ACP196482:ACS196482 AML196482:AMO196482 AWH196482:AWK196482 BGD196482:BGG196482 BPZ196482:BQC196482 BZV196482:BZY196482 CJR196482:CJU196482 CTN196482:CTQ196482 DDJ196482:DDM196482 DNF196482:DNI196482 DXB196482:DXE196482 EGX196482:EHA196482 EQT196482:EQW196482 FAP196482:FAS196482 FKL196482:FKO196482 FUH196482:FUK196482 GED196482:GEG196482 GNZ196482:GOC196482 GXV196482:GXY196482 HHR196482:HHU196482 HRN196482:HRQ196482 IBJ196482:IBM196482 ILF196482:ILI196482 IVB196482:IVE196482 JEX196482:JFA196482 JOT196482:JOW196482 JYP196482:JYS196482 KIL196482:KIO196482 KSH196482:KSK196482 LCD196482:LCG196482 LLZ196482:LMC196482 LVV196482:LVY196482 MFR196482:MFU196482 MPN196482:MPQ196482 MZJ196482:MZM196482 NJF196482:NJI196482 NTB196482:NTE196482 OCX196482:ODA196482 OMT196482:OMW196482 OWP196482:OWS196482 PGL196482:PGO196482 PQH196482:PQK196482 QAD196482:QAG196482 QJZ196482:QKC196482 QTV196482:QTY196482 RDR196482:RDU196482 RNN196482:RNQ196482 RXJ196482:RXM196482 SHF196482:SHI196482 SRB196482:SRE196482 TAX196482:TBA196482 TKT196482:TKW196482 TUP196482:TUS196482 UEL196482:UEO196482 UOH196482:UOK196482 UYD196482:UYG196482 VHZ196482:VIC196482 VRV196482:VRY196482 WBR196482:WBU196482 WLN196482:WLQ196482 WVJ196482:WVM196482 IX262018:JA262018 ST262018:SW262018 ACP262018:ACS262018 AML262018:AMO262018 AWH262018:AWK262018 BGD262018:BGG262018 BPZ262018:BQC262018 BZV262018:BZY262018 CJR262018:CJU262018 CTN262018:CTQ262018 DDJ262018:DDM262018 DNF262018:DNI262018 DXB262018:DXE262018 EGX262018:EHA262018 EQT262018:EQW262018 FAP262018:FAS262018 FKL262018:FKO262018 FUH262018:FUK262018 GED262018:GEG262018 GNZ262018:GOC262018 GXV262018:GXY262018 HHR262018:HHU262018 HRN262018:HRQ262018 IBJ262018:IBM262018 ILF262018:ILI262018 IVB262018:IVE262018 JEX262018:JFA262018 JOT262018:JOW262018 JYP262018:JYS262018 KIL262018:KIO262018 KSH262018:KSK262018 LCD262018:LCG262018 LLZ262018:LMC262018 LVV262018:LVY262018 MFR262018:MFU262018 MPN262018:MPQ262018 MZJ262018:MZM262018 NJF262018:NJI262018 NTB262018:NTE262018 OCX262018:ODA262018 OMT262018:OMW262018 OWP262018:OWS262018 PGL262018:PGO262018 PQH262018:PQK262018 QAD262018:QAG262018 QJZ262018:QKC262018 QTV262018:QTY262018 RDR262018:RDU262018 RNN262018:RNQ262018 RXJ262018:RXM262018 SHF262018:SHI262018 SRB262018:SRE262018 TAX262018:TBA262018 TKT262018:TKW262018 TUP262018:TUS262018 UEL262018:UEO262018 UOH262018:UOK262018 UYD262018:UYG262018 VHZ262018:VIC262018 VRV262018:VRY262018 WBR262018:WBU262018 WLN262018:WLQ262018 WVJ262018:WVM262018 IX327554:JA327554 ST327554:SW327554 ACP327554:ACS327554 AML327554:AMO327554 AWH327554:AWK327554 BGD327554:BGG327554 BPZ327554:BQC327554 BZV327554:BZY327554 CJR327554:CJU327554 CTN327554:CTQ327554 DDJ327554:DDM327554 DNF327554:DNI327554 DXB327554:DXE327554 EGX327554:EHA327554 EQT327554:EQW327554 FAP327554:FAS327554 FKL327554:FKO327554 FUH327554:FUK327554 GED327554:GEG327554 GNZ327554:GOC327554 GXV327554:GXY327554 HHR327554:HHU327554 HRN327554:HRQ327554 IBJ327554:IBM327554 ILF327554:ILI327554 IVB327554:IVE327554 JEX327554:JFA327554 JOT327554:JOW327554 JYP327554:JYS327554 KIL327554:KIO327554 KSH327554:KSK327554 LCD327554:LCG327554 LLZ327554:LMC327554 LVV327554:LVY327554 MFR327554:MFU327554 MPN327554:MPQ327554 MZJ327554:MZM327554 NJF327554:NJI327554 NTB327554:NTE327554 OCX327554:ODA327554 OMT327554:OMW327554 OWP327554:OWS327554 PGL327554:PGO327554 PQH327554:PQK327554 QAD327554:QAG327554 QJZ327554:QKC327554 QTV327554:QTY327554 RDR327554:RDU327554 RNN327554:RNQ327554 RXJ327554:RXM327554 SHF327554:SHI327554 SRB327554:SRE327554 TAX327554:TBA327554 TKT327554:TKW327554 TUP327554:TUS327554 UEL327554:UEO327554 UOH327554:UOK327554 UYD327554:UYG327554 VHZ327554:VIC327554 VRV327554:VRY327554 WBR327554:WBU327554 WLN327554:WLQ327554 WVJ327554:WVM327554 IX393090:JA393090 ST393090:SW393090 ACP393090:ACS393090 AML393090:AMO393090 AWH393090:AWK393090 BGD393090:BGG393090 BPZ393090:BQC393090 BZV393090:BZY393090 CJR393090:CJU393090 CTN393090:CTQ393090 DDJ393090:DDM393090 DNF393090:DNI393090 DXB393090:DXE393090 EGX393090:EHA393090 EQT393090:EQW393090 FAP393090:FAS393090 FKL393090:FKO393090 FUH393090:FUK393090 GED393090:GEG393090 GNZ393090:GOC393090 GXV393090:GXY393090 HHR393090:HHU393090 HRN393090:HRQ393090 IBJ393090:IBM393090 ILF393090:ILI393090 IVB393090:IVE393090 JEX393090:JFA393090 JOT393090:JOW393090 JYP393090:JYS393090 KIL393090:KIO393090 KSH393090:KSK393090 LCD393090:LCG393090 LLZ393090:LMC393090 LVV393090:LVY393090 MFR393090:MFU393090 MPN393090:MPQ393090 MZJ393090:MZM393090 NJF393090:NJI393090 NTB393090:NTE393090 OCX393090:ODA393090 OMT393090:OMW393090 OWP393090:OWS393090 PGL393090:PGO393090 PQH393090:PQK393090 QAD393090:QAG393090 QJZ393090:QKC393090 QTV393090:QTY393090 RDR393090:RDU393090 RNN393090:RNQ393090 RXJ393090:RXM393090 SHF393090:SHI393090 SRB393090:SRE393090 TAX393090:TBA393090 TKT393090:TKW393090 TUP393090:TUS393090 UEL393090:UEO393090 UOH393090:UOK393090 UYD393090:UYG393090 VHZ393090:VIC393090 VRV393090:VRY393090 WBR393090:WBU393090 WLN393090:WLQ393090 WVJ393090:WVM393090 IX458626:JA458626 ST458626:SW458626 ACP458626:ACS458626 AML458626:AMO458626 AWH458626:AWK458626 BGD458626:BGG458626 BPZ458626:BQC458626 BZV458626:BZY458626 CJR458626:CJU458626 CTN458626:CTQ458626 DDJ458626:DDM458626 DNF458626:DNI458626 DXB458626:DXE458626 EGX458626:EHA458626 EQT458626:EQW458626 FAP458626:FAS458626 FKL458626:FKO458626 FUH458626:FUK458626 GED458626:GEG458626 GNZ458626:GOC458626 GXV458626:GXY458626 HHR458626:HHU458626 HRN458626:HRQ458626 IBJ458626:IBM458626 ILF458626:ILI458626 IVB458626:IVE458626 JEX458626:JFA458626 JOT458626:JOW458626 JYP458626:JYS458626 KIL458626:KIO458626 KSH458626:KSK458626 LCD458626:LCG458626 LLZ458626:LMC458626 LVV458626:LVY458626 MFR458626:MFU458626 MPN458626:MPQ458626 MZJ458626:MZM458626 NJF458626:NJI458626 NTB458626:NTE458626 OCX458626:ODA458626 OMT458626:OMW458626 OWP458626:OWS458626 PGL458626:PGO458626 PQH458626:PQK458626 QAD458626:QAG458626 QJZ458626:QKC458626 QTV458626:QTY458626 RDR458626:RDU458626 RNN458626:RNQ458626 RXJ458626:RXM458626 SHF458626:SHI458626 SRB458626:SRE458626 TAX458626:TBA458626 TKT458626:TKW458626 TUP458626:TUS458626 UEL458626:UEO458626 UOH458626:UOK458626 UYD458626:UYG458626 VHZ458626:VIC458626 VRV458626:VRY458626 WBR458626:WBU458626 WLN458626:WLQ458626 WVJ458626:WVM458626 IX524162:JA524162 ST524162:SW524162 ACP524162:ACS524162 AML524162:AMO524162 AWH524162:AWK524162 BGD524162:BGG524162 BPZ524162:BQC524162 BZV524162:BZY524162 CJR524162:CJU524162 CTN524162:CTQ524162 DDJ524162:DDM524162 DNF524162:DNI524162 DXB524162:DXE524162 EGX524162:EHA524162 EQT524162:EQW524162 FAP524162:FAS524162 FKL524162:FKO524162 FUH524162:FUK524162 GED524162:GEG524162 GNZ524162:GOC524162 GXV524162:GXY524162 HHR524162:HHU524162 HRN524162:HRQ524162 IBJ524162:IBM524162 ILF524162:ILI524162 IVB524162:IVE524162 JEX524162:JFA524162 JOT524162:JOW524162 JYP524162:JYS524162 KIL524162:KIO524162 KSH524162:KSK524162 LCD524162:LCG524162 LLZ524162:LMC524162 LVV524162:LVY524162 MFR524162:MFU524162 MPN524162:MPQ524162 MZJ524162:MZM524162 NJF524162:NJI524162 NTB524162:NTE524162 OCX524162:ODA524162 OMT524162:OMW524162 OWP524162:OWS524162 PGL524162:PGO524162 PQH524162:PQK524162 QAD524162:QAG524162 QJZ524162:QKC524162 QTV524162:QTY524162 RDR524162:RDU524162 RNN524162:RNQ524162 RXJ524162:RXM524162 SHF524162:SHI524162 SRB524162:SRE524162 TAX524162:TBA524162 TKT524162:TKW524162 TUP524162:TUS524162 UEL524162:UEO524162 UOH524162:UOK524162 UYD524162:UYG524162 VHZ524162:VIC524162 VRV524162:VRY524162 WBR524162:WBU524162 WLN524162:WLQ524162 WVJ524162:WVM524162 IX589698:JA589698 ST589698:SW589698 ACP589698:ACS589698 AML589698:AMO589698 AWH589698:AWK589698 BGD589698:BGG589698 BPZ589698:BQC589698 BZV589698:BZY589698 CJR589698:CJU589698 CTN589698:CTQ589698 DDJ589698:DDM589698 DNF589698:DNI589698 DXB589698:DXE589698 EGX589698:EHA589698 EQT589698:EQW589698 FAP589698:FAS589698 FKL589698:FKO589698 FUH589698:FUK589698 GED589698:GEG589698 GNZ589698:GOC589698 GXV589698:GXY589698 HHR589698:HHU589698 HRN589698:HRQ589698 IBJ589698:IBM589698 ILF589698:ILI589698 IVB589698:IVE589698 JEX589698:JFA589698 JOT589698:JOW589698 JYP589698:JYS589698 KIL589698:KIO589698 KSH589698:KSK589698 LCD589698:LCG589698 LLZ589698:LMC589698 LVV589698:LVY589698 MFR589698:MFU589698 MPN589698:MPQ589698 MZJ589698:MZM589698 NJF589698:NJI589698 NTB589698:NTE589698 OCX589698:ODA589698 OMT589698:OMW589698 OWP589698:OWS589698 PGL589698:PGO589698 PQH589698:PQK589698 QAD589698:QAG589698 QJZ589698:QKC589698 QTV589698:QTY589698 RDR589698:RDU589698 RNN589698:RNQ589698 RXJ589698:RXM589698 SHF589698:SHI589698 SRB589698:SRE589698 TAX589698:TBA589698 TKT589698:TKW589698 TUP589698:TUS589698 UEL589698:UEO589698 UOH589698:UOK589698 UYD589698:UYG589698 VHZ589698:VIC589698 VRV589698:VRY589698 WBR589698:WBU589698 WLN589698:WLQ589698 WVJ589698:WVM589698 IX655234:JA655234 ST655234:SW655234 ACP655234:ACS655234 AML655234:AMO655234 AWH655234:AWK655234 BGD655234:BGG655234 BPZ655234:BQC655234 BZV655234:BZY655234 CJR655234:CJU655234 CTN655234:CTQ655234 DDJ655234:DDM655234 DNF655234:DNI655234 DXB655234:DXE655234 EGX655234:EHA655234 EQT655234:EQW655234 FAP655234:FAS655234 FKL655234:FKO655234 FUH655234:FUK655234 GED655234:GEG655234 GNZ655234:GOC655234 GXV655234:GXY655234 HHR655234:HHU655234 HRN655234:HRQ655234 IBJ655234:IBM655234 ILF655234:ILI655234 IVB655234:IVE655234 JEX655234:JFA655234 JOT655234:JOW655234 JYP655234:JYS655234 KIL655234:KIO655234 KSH655234:KSK655234 LCD655234:LCG655234 LLZ655234:LMC655234 LVV655234:LVY655234 MFR655234:MFU655234 MPN655234:MPQ655234 MZJ655234:MZM655234 NJF655234:NJI655234 NTB655234:NTE655234 OCX655234:ODA655234 OMT655234:OMW655234 OWP655234:OWS655234 PGL655234:PGO655234 PQH655234:PQK655234 QAD655234:QAG655234 QJZ655234:QKC655234 QTV655234:QTY655234 RDR655234:RDU655234 RNN655234:RNQ655234 RXJ655234:RXM655234 SHF655234:SHI655234 SRB655234:SRE655234 TAX655234:TBA655234 TKT655234:TKW655234 TUP655234:TUS655234 UEL655234:UEO655234 UOH655234:UOK655234 UYD655234:UYG655234 VHZ655234:VIC655234 VRV655234:VRY655234 WBR655234:WBU655234 WLN655234:WLQ655234 WVJ655234:WVM655234 IX720770:JA720770 ST720770:SW720770 ACP720770:ACS720770 AML720770:AMO720770 AWH720770:AWK720770 BGD720770:BGG720770 BPZ720770:BQC720770 BZV720770:BZY720770 CJR720770:CJU720770 CTN720770:CTQ720770 DDJ720770:DDM720770 DNF720770:DNI720770 DXB720770:DXE720770 EGX720770:EHA720770 EQT720770:EQW720770 FAP720770:FAS720770 FKL720770:FKO720770 FUH720770:FUK720770 GED720770:GEG720770 GNZ720770:GOC720770 GXV720770:GXY720770 HHR720770:HHU720770 HRN720770:HRQ720770 IBJ720770:IBM720770 ILF720770:ILI720770 IVB720770:IVE720770 JEX720770:JFA720770 JOT720770:JOW720770 JYP720770:JYS720770 KIL720770:KIO720770 KSH720770:KSK720770 LCD720770:LCG720770 LLZ720770:LMC720770 LVV720770:LVY720770 MFR720770:MFU720770 MPN720770:MPQ720770 MZJ720770:MZM720770 NJF720770:NJI720770 NTB720770:NTE720770 OCX720770:ODA720770 OMT720770:OMW720770 OWP720770:OWS720770 PGL720770:PGO720770 PQH720770:PQK720770 QAD720770:QAG720770 QJZ720770:QKC720770 QTV720770:QTY720770 RDR720770:RDU720770 RNN720770:RNQ720770 RXJ720770:RXM720770 SHF720770:SHI720770 SRB720770:SRE720770 TAX720770:TBA720770 TKT720770:TKW720770 TUP720770:TUS720770 UEL720770:UEO720770 UOH720770:UOK720770 UYD720770:UYG720770 VHZ720770:VIC720770 VRV720770:VRY720770 WBR720770:WBU720770 WLN720770:WLQ720770 WVJ720770:WVM720770 IX786306:JA786306 ST786306:SW786306 ACP786306:ACS786306 AML786306:AMO786306 AWH786306:AWK786306 BGD786306:BGG786306 BPZ786306:BQC786306 BZV786306:BZY786306 CJR786306:CJU786306 CTN786306:CTQ786306 DDJ786306:DDM786306 DNF786306:DNI786306 DXB786306:DXE786306 EGX786306:EHA786306 EQT786306:EQW786306 FAP786306:FAS786306 FKL786306:FKO786306 FUH786306:FUK786306 GED786306:GEG786306 GNZ786306:GOC786306 GXV786306:GXY786306 HHR786306:HHU786306 HRN786306:HRQ786306 IBJ786306:IBM786306 ILF786306:ILI786306 IVB786306:IVE786306 JEX786306:JFA786306 JOT786306:JOW786306 JYP786306:JYS786306 KIL786306:KIO786306 KSH786306:KSK786306 LCD786306:LCG786306 LLZ786306:LMC786306 LVV786306:LVY786306 MFR786306:MFU786306 MPN786306:MPQ786306 MZJ786306:MZM786306 NJF786306:NJI786306 NTB786306:NTE786306 OCX786306:ODA786306 OMT786306:OMW786306 OWP786306:OWS786306 PGL786306:PGO786306 PQH786306:PQK786306 QAD786306:QAG786306 QJZ786306:QKC786306 QTV786306:QTY786306 RDR786306:RDU786306 RNN786306:RNQ786306 RXJ786306:RXM786306 SHF786306:SHI786306 SRB786306:SRE786306 TAX786306:TBA786306 TKT786306:TKW786306 TUP786306:TUS786306 UEL786306:UEO786306 UOH786306:UOK786306 UYD786306:UYG786306 VHZ786306:VIC786306 VRV786306:VRY786306 WBR786306:WBU786306 WLN786306:WLQ786306 WVJ786306:WVM786306 IX851842:JA851842 ST851842:SW851842 ACP851842:ACS851842 AML851842:AMO851842 AWH851842:AWK851842 BGD851842:BGG851842 BPZ851842:BQC851842 BZV851842:BZY851842 CJR851842:CJU851842 CTN851842:CTQ851842 DDJ851842:DDM851842 DNF851842:DNI851842 DXB851842:DXE851842 EGX851842:EHA851842 EQT851842:EQW851842 FAP851842:FAS851842 FKL851842:FKO851842 FUH851842:FUK851842 GED851842:GEG851842 GNZ851842:GOC851842 GXV851842:GXY851842 HHR851842:HHU851842 HRN851842:HRQ851842 IBJ851842:IBM851842 ILF851842:ILI851842 IVB851842:IVE851842 JEX851842:JFA851842 JOT851842:JOW851842 JYP851842:JYS851842 KIL851842:KIO851842 KSH851842:KSK851842 LCD851842:LCG851842 LLZ851842:LMC851842 LVV851842:LVY851842 MFR851842:MFU851842 MPN851842:MPQ851842 MZJ851842:MZM851842 NJF851842:NJI851842 NTB851842:NTE851842 OCX851842:ODA851842 OMT851842:OMW851842 OWP851842:OWS851842 PGL851842:PGO851842 PQH851842:PQK851842 QAD851842:QAG851842 QJZ851842:QKC851842 QTV851842:QTY851842 RDR851842:RDU851842 RNN851842:RNQ851842 RXJ851842:RXM851842 SHF851842:SHI851842 SRB851842:SRE851842 TAX851842:TBA851842 TKT851842:TKW851842 TUP851842:TUS851842 UEL851842:UEO851842 UOH851842:UOK851842 UYD851842:UYG851842 VHZ851842:VIC851842 VRV851842:VRY851842 WBR851842:WBU851842 WLN851842:WLQ851842 WVJ851842:WVM851842 IX917378:JA917378 ST917378:SW917378 ACP917378:ACS917378 AML917378:AMO917378 AWH917378:AWK917378 BGD917378:BGG917378 BPZ917378:BQC917378 BZV917378:BZY917378 CJR917378:CJU917378 CTN917378:CTQ917378 DDJ917378:DDM917378 DNF917378:DNI917378 DXB917378:DXE917378 EGX917378:EHA917378 EQT917378:EQW917378 FAP917378:FAS917378 FKL917378:FKO917378 FUH917378:FUK917378 GED917378:GEG917378 GNZ917378:GOC917378 GXV917378:GXY917378 HHR917378:HHU917378 HRN917378:HRQ917378 IBJ917378:IBM917378 ILF917378:ILI917378 IVB917378:IVE917378 JEX917378:JFA917378 JOT917378:JOW917378 JYP917378:JYS917378 KIL917378:KIO917378 KSH917378:KSK917378 LCD917378:LCG917378 LLZ917378:LMC917378 LVV917378:LVY917378 MFR917378:MFU917378 MPN917378:MPQ917378 MZJ917378:MZM917378 NJF917378:NJI917378 NTB917378:NTE917378 OCX917378:ODA917378 OMT917378:OMW917378 OWP917378:OWS917378 PGL917378:PGO917378 PQH917378:PQK917378 QAD917378:QAG917378 QJZ917378:QKC917378 QTV917378:QTY917378 RDR917378:RDU917378 RNN917378:RNQ917378 RXJ917378:RXM917378 SHF917378:SHI917378 SRB917378:SRE917378 TAX917378:TBA917378 TKT917378:TKW917378 TUP917378:TUS917378 UEL917378:UEO917378 UOH917378:UOK917378 UYD917378:UYG917378 VHZ917378:VIC917378 VRV917378:VRY917378 WBR917378:WBU917378 WLN917378:WLQ917378 WVJ917378:WVM917378 IX982914:JA982914 ST982914:SW982914 ACP982914:ACS982914 AML982914:AMO982914 AWH982914:AWK982914 BGD982914:BGG982914 BPZ982914:BQC982914 BZV982914:BZY982914 CJR982914:CJU982914 CTN982914:CTQ982914 DDJ982914:DDM982914 DNF982914:DNI982914 DXB982914:DXE982914 EGX982914:EHA982914 EQT982914:EQW982914 FAP982914:FAS982914 FKL982914:FKO982914 FUH982914:FUK982914 GED982914:GEG982914 GNZ982914:GOC982914 GXV982914:GXY982914 HHR982914:HHU982914 HRN982914:HRQ982914 IBJ982914:IBM982914 ILF982914:ILI982914 IVB982914:IVE982914 JEX982914:JFA982914 JOT982914:JOW982914 JYP982914:JYS982914 KIL982914:KIO982914 KSH982914:KSK982914 LCD982914:LCG982914 LLZ982914:LMC982914 LVV982914:LVY982914 MFR982914:MFU982914 MPN982914:MPQ982914 MZJ982914:MZM982914 NJF982914:NJI982914 NTB982914:NTE982914 OCX982914:ODA982914 OMT982914:OMW982914 OWP982914:OWS982914 PGL982914:PGO982914 PQH982914:PQK982914 QAD982914:QAG982914 QJZ982914:QKC982914 QTV982914:QTY982914 RDR982914:RDU982914 RNN982914:RNQ982914 RXJ982914:RXM982914 SHF982914:SHI982914 SRB982914:SRE982914 TAX982914:TBA982914 TKT982914:TKW982914 TUP982914:TUS982914 UEL982914:UEO982914 UOH982914:UOK982914 UYD982914:UYG982914 VHZ982914:VIC982914 VRV982914:VRY982914 WBR982914:WBU982914 WLN982914:WLQ982914 WVJ982914:WVM982914 IY65347:JA65349 SU65347:SW65349 ACQ65347:ACS65349 AMM65347:AMO65349 AWI65347:AWK65349 BGE65347:BGG65349 BQA65347:BQC65349 BZW65347:BZY65349 CJS65347:CJU65349 CTO65347:CTQ65349 DDK65347:DDM65349 DNG65347:DNI65349 DXC65347:DXE65349 EGY65347:EHA65349 EQU65347:EQW65349 FAQ65347:FAS65349 FKM65347:FKO65349 FUI65347:FUK65349 GEE65347:GEG65349 GOA65347:GOC65349 GXW65347:GXY65349 HHS65347:HHU65349 HRO65347:HRQ65349 IBK65347:IBM65349 ILG65347:ILI65349 IVC65347:IVE65349 JEY65347:JFA65349 JOU65347:JOW65349 JYQ65347:JYS65349 KIM65347:KIO65349 KSI65347:KSK65349 LCE65347:LCG65349 LMA65347:LMC65349 LVW65347:LVY65349 MFS65347:MFU65349 MPO65347:MPQ65349 MZK65347:MZM65349 NJG65347:NJI65349 NTC65347:NTE65349 OCY65347:ODA65349 OMU65347:OMW65349 OWQ65347:OWS65349 PGM65347:PGO65349 PQI65347:PQK65349 QAE65347:QAG65349 QKA65347:QKC65349 QTW65347:QTY65349 RDS65347:RDU65349 RNO65347:RNQ65349 RXK65347:RXM65349 SHG65347:SHI65349 SRC65347:SRE65349 TAY65347:TBA65349 TKU65347:TKW65349 TUQ65347:TUS65349 UEM65347:UEO65349 UOI65347:UOK65349 UYE65347:UYG65349 VIA65347:VIC65349 VRW65347:VRY65349 WBS65347:WBU65349 WLO65347:WLQ65349 WVK65347:WVM65349 IY130883:JA130885 SU130883:SW130885 ACQ130883:ACS130885 AMM130883:AMO130885 AWI130883:AWK130885 BGE130883:BGG130885 BQA130883:BQC130885 BZW130883:BZY130885 CJS130883:CJU130885 CTO130883:CTQ130885 DDK130883:DDM130885 DNG130883:DNI130885 DXC130883:DXE130885 EGY130883:EHA130885 EQU130883:EQW130885 FAQ130883:FAS130885 FKM130883:FKO130885 FUI130883:FUK130885 GEE130883:GEG130885 GOA130883:GOC130885 GXW130883:GXY130885 HHS130883:HHU130885 HRO130883:HRQ130885 IBK130883:IBM130885 ILG130883:ILI130885 IVC130883:IVE130885 JEY130883:JFA130885 JOU130883:JOW130885 JYQ130883:JYS130885 KIM130883:KIO130885 KSI130883:KSK130885 LCE130883:LCG130885 LMA130883:LMC130885 LVW130883:LVY130885 MFS130883:MFU130885 MPO130883:MPQ130885 MZK130883:MZM130885 NJG130883:NJI130885 NTC130883:NTE130885 OCY130883:ODA130885 OMU130883:OMW130885 OWQ130883:OWS130885 PGM130883:PGO130885 PQI130883:PQK130885 QAE130883:QAG130885 QKA130883:QKC130885 QTW130883:QTY130885 RDS130883:RDU130885 RNO130883:RNQ130885 RXK130883:RXM130885 SHG130883:SHI130885 SRC130883:SRE130885 TAY130883:TBA130885 TKU130883:TKW130885 TUQ130883:TUS130885 UEM130883:UEO130885 UOI130883:UOK130885 UYE130883:UYG130885 VIA130883:VIC130885 VRW130883:VRY130885 WBS130883:WBU130885 WLO130883:WLQ130885 WVK130883:WVM130885 IY196419:JA196421 SU196419:SW196421 ACQ196419:ACS196421 AMM196419:AMO196421 AWI196419:AWK196421 BGE196419:BGG196421 BQA196419:BQC196421 BZW196419:BZY196421 CJS196419:CJU196421 CTO196419:CTQ196421 DDK196419:DDM196421 DNG196419:DNI196421 DXC196419:DXE196421 EGY196419:EHA196421 EQU196419:EQW196421 FAQ196419:FAS196421 FKM196419:FKO196421 FUI196419:FUK196421 GEE196419:GEG196421 GOA196419:GOC196421 GXW196419:GXY196421 HHS196419:HHU196421 HRO196419:HRQ196421 IBK196419:IBM196421 ILG196419:ILI196421 IVC196419:IVE196421 JEY196419:JFA196421 JOU196419:JOW196421 JYQ196419:JYS196421 KIM196419:KIO196421 KSI196419:KSK196421 LCE196419:LCG196421 LMA196419:LMC196421 LVW196419:LVY196421 MFS196419:MFU196421 MPO196419:MPQ196421 MZK196419:MZM196421 NJG196419:NJI196421 NTC196419:NTE196421 OCY196419:ODA196421 OMU196419:OMW196421 OWQ196419:OWS196421 PGM196419:PGO196421 PQI196419:PQK196421 QAE196419:QAG196421 QKA196419:QKC196421 QTW196419:QTY196421 RDS196419:RDU196421 RNO196419:RNQ196421 RXK196419:RXM196421 SHG196419:SHI196421 SRC196419:SRE196421 TAY196419:TBA196421 TKU196419:TKW196421 TUQ196419:TUS196421 UEM196419:UEO196421 UOI196419:UOK196421 UYE196419:UYG196421 VIA196419:VIC196421 VRW196419:VRY196421 WBS196419:WBU196421 WLO196419:WLQ196421 WVK196419:WVM196421 IY261955:JA261957 SU261955:SW261957 ACQ261955:ACS261957 AMM261955:AMO261957 AWI261955:AWK261957 BGE261955:BGG261957 BQA261955:BQC261957 BZW261955:BZY261957 CJS261955:CJU261957 CTO261955:CTQ261957 DDK261955:DDM261957 DNG261955:DNI261957 DXC261955:DXE261957 EGY261955:EHA261957 EQU261955:EQW261957 FAQ261955:FAS261957 FKM261955:FKO261957 FUI261955:FUK261957 GEE261955:GEG261957 GOA261955:GOC261957 GXW261955:GXY261957 HHS261955:HHU261957 HRO261955:HRQ261957 IBK261955:IBM261957 ILG261955:ILI261957 IVC261955:IVE261957 JEY261955:JFA261957 JOU261955:JOW261957 JYQ261955:JYS261957 KIM261955:KIO261957 KSI261955:KSK261957 LCE261955:LCG261957 LMA261955:LMC261957 LVW261955:LVY261957 MFS261955:MFU261957 MPO261955:MPQ261957 MZK261955:MZM261957 NJG261955:NJI261957 NTC261955:NTE261957 OCY261955:ODA261957 OMU261955:OMW261957 OWQ261955:OWS261957 PGM261955:PGO261957 PQI261955:PQK261957 QAE261955:QAG261957 QKA261955:QKC261957 QTW261955:QTY261957 RDS261955:RDU261957 RNO261955:RNQ261957 RXK261955:RXM261957 SHG261955:SHI261957 SRC261955:SRE261957 TAY261955:TBA261957 TKU261955:TKW261957 TUQ261955:TUS261957 UEM261955:UEO261957 UOI261955:UOK261957 UYE261955:UYG261957 VIA261955:VIC261957 VRW261955:VRY261957 WBS261955:WBU261957 WLO261955:WLQ261957 WVK261955:WVM261957 IY327491:JA327493 SU327491:SW327493 ACQ327491:ACS327493 AMM327491:AMO327493 AWI327491:AWK327493 BGE327491:BGG327493 BQA327491:BQC327493 BZW327491:BZY327493 CJS327491:CJU327493 CTO327491:CTQ327493 DDK327491:DDM327493 DNG327491:DNI327493 DXC327491:DXE327493 EGY327491:EHA327493 EQU327491:EQW327493 FAQ327491:FAS327493 FKM327491:FKO327493 FUI327491:FUK327493 GEE327491:GEG327493 GOA327491:GOC327493 GXW327491:GXY327493 HHS327491:HHU327493 HRO327491:HRQ327493 IBK327491:IBM327493 ILG327491:ILI327493 IVC327491:IVE327493 JEY327491:JFA327493 JOU327491:JOW327493 JYQ327491:JYS327493 KIM327491:KIO327493 KSI327491:KSK327493 LCE327491:LCG327493 LMA327491:LMC327493 LVW327491:LVY327493 MFS327491:MFU327493 MPO327491:MPQ327493 MZK327491:MZM327493 NJG327491:NJI327493 NTC327491:NTE327493 OCY327491:ODA327493 OMU327491:OMW327493 OWQ327491:OWS327493 PGM327491:PGO327493 PQI327491:PQK327493 QAE327491:QAG327493 QKA327491:QKC327493 QTW327491:QTY327493 RDS327491:RDU327493 RNO327491:RNQ327493 RXK327491:RXM327493 SHG327491:SHI327493 SRC327491:SRE327493 TAY327491:TBA327493 TKU327491:TKW327493 TUQ327491:TUS327493 UEM327491:UEO327493 UOI327491:UOK327493 UYE327491:UYG327493 VIA327491:VIC327493 VRW327491:VRY327493 WBS327491:WBU327493 WLO327491:WLQ327493 WVK327491:WVM327493 IY393027:JA393029 SU393027:SW393029 ACQ393027:ACS393029 AMM393027:AMO393029 AWI393027:AWK393029 BGE393027:BGG393029 BQA393027:BQC393029 BZW393027:BZY393029 CJS393027:CJU393029 CTO393027:CTQ393029 DDK393027:DDM393029 DNG393027:DNI393029 DXC393027:DXE393029 EGY393027:EHA393029 EQU393027:EQW393029 FAQ393027:FAS393029 FKM393027:FKO393029 FUI393027:FUK393029 GEE393027:GEG393029 GOA393027:GOC393029 GXW393027:GXY393029 HHS393027:HHU393029 HRO393027:HRQ393029 IBK393027:IBM393029 ILG393027:ILI393029 IVC393027:IVE393029 JEY393027:JFA393029 JOU393027:JOW393029 JYQ393027:JYS393029 KIM393027:KIO393029 KSI393027:KSK393029 LCE393027:LCG393029 LMA393027:LMC393029 LVW393027:LVY393029 MFS393027:MFU393029 MPO393027:MPQ393029 MZK393027:MZM393029 NJG393027:NJI393029 NTC393027:NTE393029 OCY393027:ODA393029 OMU393027:OMW393029 OWQ393027:OWS393029 PGM393027:PGO393029 PQI393027:PQK393029 QAE393027:QAG393029 QKA393027:QKC393029 QTW393027:QTY393029 RDS393027:RDU393029 RNO393027:RNQ393029 RXK393027:RXM393029 SHG393027:SHI393029 SRC393027:SRE393029 TAY393027:TBA393029 TKU393027:TKW393029 TUQ393027:TUS393029 UEM393027:UEO393029 UOI393027:UOK393029 UYE393027:UYG393029 VIA393027:VIC393029 VRW393027:VRY393029 WBS393027:WBU393029 WLO393027:WLQ393029 WVK393027:WVM393029 IY458563:JA458565 SU458563:SW458565 ACQ458563:ACS458565 AMM458563:AMO458565 AWI458563:AWK458565 BGE458563:BGG458565 BQA458563:BQC458565 BZW458563:BZY458565 CJS458563:CJU458565 CTO458563:CTQ458565 DDK458563:DDM458565 DNG458563:DNI458565 DXC458563:DXE458565 EGY458563:EHA458565 EQU458563:EQW458565 FAQ458563:FAS458565 FKM458563:FKO458565 FUI458563:FUK458565 GEE458563:GEG458565 GOA458563:GOC458565 GXW458563:GXY458565 HHS458563:HHU458565 HRO458563:HRQ458565 IBK458563:IBM458565 ILG458563:ILI458565 IVC458563:IVE458565 JEY458563:JFA458565 JOU458563:JOW458565 JYQ458563:JYS458565 KIM458563:KIO458565 KSI458563:KSK458565 LCE458563:LCG458565 LMA458563:LMC458565 LVW458563:LVY458565 MFS458563:MFU458565 MPO458563:MPQ458565 MZK458563:MZM458565 NJG458563:NJI458565 NTC458563:NTE458565 OCY458563:ODA458565 OMU458563:OMW458565 OWQ458563:OWS458565 PGM458563:PGO458565 PQI458563:PQK458565 QAE458563:QAG458565 QKA458563:QKC458565 QTW458563:QTY458565 RDS458563:RDU458565 RNO458563:RNQ458565 RXK458563:RXM458565 SHG458563:SHI458565 SRC458563:SRE458565 TAY458563:TBA458565 TKU458563:TKW458565 TUQ458563:TUS458565 UEM458563:UEO458565 UOI458563:UOK458565 UYE458563:UYG458565 VIA458563:VIC458565 VRW458563:VRY458565 WBS458563:WBU458565 WLO458563:WLQ458565 WVK458563:WVM458565 IY524099:JA524101 SU524099:SW524101 ACQ524099:ACS524101 AMM524099:AMO524101 AWI524099:AWK524101 BGE524099:BGG524101 BQA524099:BQC524101 BZW524099:BZY524101 CJS524099:CJU524101 CTO524099:CTQ524101 DDK524099:DDM524101 DNG524099:DNI524101 DXC524099:DXE524101 EGY524099:EHA524101 EQU524099:EQW524101 FAQ524099:FAS524101 FKM524099:FKO524101 FUI524099:FUK524101 GEE524099:GEG524101 GOA524099:GOC524101 GXW524099:GXY524101 HHS524099:HHU524101 HRO524099:HRQ524101 IBK524099:IBM524101 ILG524099:ILI524101 IVC524099:IVE524101 JEY524099:JFA524101 JOU524099:JOW524101 JYQ524099:JYS524101 KIM524099:KIO524101 KSI524099:KSK524101 LCE524099:LCG524101 LMA524099:LMC524101 LVW524099:LVY524101 MFS524099:MFU524101 MPO524099:MPQ524101 MZK524099:MZM524101 NJG524099:NJI524101 NTC524099:NTE524101 OCY524099:ODA524101 OMU524099:OMW524101 OWQ524099:OWS524101 PGM524099:PGO524101 PQI524099:PQK524101 QAE524099:QAG524101 QKA524099:QKC524101 QTW524099:QTY524101 RDS524099:RDU524101 RNO524099:RNQ524101 RXK524099:RXM524101 SHG524099:SHI524101 SRC524099:SRE524101 TAY524099:TBA524101 TKU524099:TKW524101 TUQ524099:TUS524101 UEM524099:UEO524101 UOI524099:UOK524101 UYE524099:UYG524101 VIA524099:VIC524101 VRW524099:VRY524101 WBS524099:WBU524101 WLO524099:WLQ524101 WVK524099:WVM524101 IY589635:JA589637 SU589635:SW589637 ACQ589635:ACS589637 AMM589635:AMO589637 AWI589635:AWK589637 BGE589635:BGG589637 BQA589635:BQC589637 BZW589635:BZY589637 CJS589635:CJU589637 CTO589635:CTQ589637 DDK589635:DDM589637 DNG589635:DNI589637 DXC589635:DXE589637 EGY589635:EHA589637 EQU589635:EQW589637 FAQ589635:FAS589637 FKM589635:FKO589637 FUI589635:FUK589637 GEE589635:GEG589637 GOA589635:GOC589637 GXW589635:GXY589637 HHS589635:HHU589637 HRO589635:HRQ589637 IBK589635:IBM589637 ILG589635:ILI589637 IVC589635:IVE589637 JEY589635:JFA589637 JOU589635:JOW589637 JYQ589635:JYS589637 KIM589635:KIO589637 KSI589635:KSK589637 LCE589635:LCG589637 LMA589635:LMC589637 LVW589635:LVY589637 MFS589635:MFU589637 MPO589635:MPQ589637 MZK589635:MZM589637 NJG589635:NJI589637 NTC589635:NTE589637 OCY589635:ODA589637 OMU589635:OMW589637 OWQ589635:OWS589637 PGM589635:PGO589637 PQI589635:PQK589637 QAE589635:QAG589637 QKA589635:QKC589637 QTW589635:QTY589637 RDS589635:RDU589637 RNO589635:RNQ589637 RXK589635:RXM589637 SHG589635:SHI589637 SRC589635:SRE589637 TAY589635:TBA589637 TKU589635:TKW589637 TUQ589635:TUS589637 UEM589635:UEO589637 UOI589635:UOK589637 UYE589635:UYG589637 VIA589635:VIC589637 VRW589635:VRY589637 WBS589635:WBU589637 WLO589635:WLQ589637 WVK589635:WVM589637 IY655171:JA655173 SU655171:SW655173 ACQ655171:ACS655173 AMM655171:AMO655173 AWI655171:AWK655173 BGE655171:BGG655173 BQA655171:BQC655173 BZW655171:BZY655173 CJS655171:CJU655173 CTO655171:CTQ655173 DDK655171:DDM655173 DNG655171:DNI655173 DXC655171:DXE655173 EGY655171:EHA655173 EQU655171:EQW655173 FAQ655171:FAS655173 FKM655171:FKO655173 FUI655171:FUK655173 GEE655171:GEG655173 GOA655171:GOC655173 GXW655171:GXY655173 HHS655171:HHU655173 HRO655171:HRQ655173 IBK655171:IBM655173 ILG655171:ILI655173 IVC655171:IVE655173 JEY655171:JFA655173 JOU655171:JOW655173 JYQ655171:JYS655173 KIM655171:KIO655173 KSI655171:KSK655173 LCE655171:LCG655173 LMA655171:LMC655173 LVW655171:LVY655173 MFS655171:MFU655173 MPO655171:MPQ655173 MZK655171:MZM655173 NJG655171:NJI655173 NTC655171:NTE655173 OCY655171:ODA655173 OMU655171:OMW655173 OWQ655171:OWS655173 PGM655171:PGO655173 PQI655171:PQK655173 QAE655171:QAG655173 QKA655171:QKC655173 QTW655171:QTY655173 RDS655171:RDU655173 RNO655171:RNQ655173 RXK655171:RXM655173 SHG655171:SHI655173 SRC655171:SRE655173 TAY655171:TBA655173 TKU655171:TKW655173 TUQ655171:TUS655173 UEM655171:UEO655173 UOI655171:UOK655173 UYE655171:UYG655173 VIA655171:VIC655173 VRW655171:VRY655173 WBS655171:WBU655173 WLO655171:WLQ655173 WVK655171:WVM655173 IY720707:JA720709 SU720707:SW720709 ACQ720707:ACS720709 AMM720707:AMO720709 AWI720707:AWK720709 BGE720707:BGG720709 BQA720707:BQC720709 BZW720707:BZY720709 CJS720707:CJU720709 CTO720707:CTQ720709 DDK720707:DDM720709 DNG720707:DNI720709 DXC720707:DXE720709 EGY720707:EHA720709 EQU720707:EQW720709 FAQ720707:FAS720709 FKM720707:FKO720709 FUI720707:FUK720709 GEE720707:GEG720709 GOA720707:GOC720709 GXW720707:GXY720709 HHS720707:HHU720709 HRO720707:HRQ720709 IBK720707:IBM720709 ILG720707:ILI720709 IVC720707:IVE720709 JEY720707:JFA720709 JOU720707:JOW720709 JYQ720707:JYS720709 KIM720707:KIO720709 KSI720707:KSK720709 LCE720707:LCG720709 LMA720707:LMC720709 LVW720707:LVY720709 MFS720707:MFU720709 MPO720707:MPQ720709 MZK720707:MZM720709 NJG720707:NJI720709 NTC720707:NTE720709 OCY720707:ODA720709 OMU720707:OMW720709 OWQ720707:OWS720709 PGM720707:PGO720709 PQI720707:PQK720709 QAE720707:QAG720709 QKA720707:QKC720709 QTW720707:QTY720709 RDS720707:RDU720709 RNO720707:RNQ720709 RXK720707:RXM720709 SHG720707:SHI720709 SRC720707:SRE720709 TAY720707:TBA720709 TKU720707:TKW720709 TUQ720707:TUS720709 UEM720707:UEO720709 UOI720707:UOK720709 UYE720707:UYG720709 VIA720707:VIC720709 VRW720707:VRY720709 WBS720707:WBU720709 WLO720707:WLQ720709 WVK720707:WVM720709 IY786243:JA786245 SU786243:SW786245 ACQ786243:ACS786245 AMM786243:AMO786245 AWI786243:AWK786245 BGE786243:BGG786245 BQA786243:BQC786245 BZW786243:BZY786245 CJS786243:CJU786245 CTO786243:CTQ786245 DDK786243:DDM786245 DNG786243:DNI786245 DXC786243:DXE786245 EGY786243:EHA786245 EQU786243:EQW786245 FAQ786243:FAS786245 FKM786243:FKO786245 FUI786243:FUK786245 GEE786243:GEG786245 GOA786243:GOC786245 GXW786243:GXY786245 HHS786243:HHU786245 HRO786243:HRQ786245 IBK786243:IBM786245 ILG786243:ILI786245 IVC786243:IVE786245 JEY786243:JFA786245 JOU786243:JOW786245 JYQ786243:JYS786245 KIM786243:KIO786245 KSI786243:KSK786245 LCE786243:LCG786245 LMA786243:LMC786245 LVW786243:LVY786245 MFS786243:MFU786245 MPO786243:MPQ786245 MZK786243:MZM786245 NJG786243:NJI786245 NTC786243:NTE786245 OCY786243:ODA786245 OMU786243:OMW786245 OWQ786243:OWS786245 PGM786243:PGO786245 PQI786243:PQK786245 QAE786243:QAG786245 QKA786243:QKC786245 QTW786243:QTY786245 RDS786243:RDU786245 RNO786243:RNQ786245 RXK786243:RXM786245 SHG786243:SHI786245 SRC786243:SRE786245 TAY786243:TBA786245 TKU786243:TKW786245 TUQ786243:TUS786245 UEM786243:UEO786245 UOI786243:UOK786245 UYE786243:UYG786245 VIA786243:VIC786245 VRW786243:VRY786245 WBS786243:WBU786245 WLO786243:WLQ786245 WVK786243:WVM786245 IY851779:JA851781 SU851779:SW851781 ACQ851779:ACS851781 AMM851779:AMO851781 AWI851779:AWK851781 BGE851779:BGG851781 BQA851779:BQC851781 BZW851779:BZY851781 CJS851779:CJU851781 CTO851779:CTQ851781 DDK851779:DDM851781 DNG851779:DNI851781 DXC851779:DXE851781 EGY851779:EHA851781 EQU851779:EQW851781 FAQ851779:FAS851781 FKM851779:FKO851781 FUI851779:FUK851781 GEE851779:GEG851781 GOA851779:GOC851781 GXW851779:GXY851781 HHS851779:HHU851781 HRO851779:HRQ851781 IBK851779:IBM851781 ILG851779:ILI851781 IVC851779:IVE851781 JEY851779:JFA851781 JOU851779:JOW851781 JYQ851779:JYS851781 KIM851779:KIO851781 KSI851779:KSK851781 LCE851779:LCG851781 LMA851779:LMC851781 LVW851779:LVY851781 MFS851779:MFU851781 MPO851779:MPQ851781 MZK851779:MZM851781 NJG851779:NJI851781 NTC851779:NTE851781 OCY851779:ODA851781 OMU851779:OMW851781 OWQ851779:OWS851781 PGM851779:PGO851781 PQI851779:PQK851781 QAE851779:QAG851781 QKA851779:QKC851781 QTW851779:QTY851781 RDS851779:RDU851781 RNO851779:RNQ851781 RXK851779:RXM851781 SHG851779:SHI851781 SRC851779:SRE851781 TAY851779:TBA851781 TKU851779:TKW851781 TUQ851779:TUS851781 UEM851779:UEO851781 UOI851779:UOK851781 UYE851779:UYG851781 VIA851779:VIC851781 VRW851779:VRY851781 WBS851779:WBU851781 WLO851779:WLQ851781 WVK851779:WVM851781 IY917315:JA917317 SU917315:SW917317 ACQ917315:ACS917317 AMM917315:AMO917317 AWI917315:AWK917317 BGE917315:BGG917317 BQA917315:BQC917317 BZW917315:BZY917317 CJS917315:CJU917317 CTO917315:CTQ917317 DDK917315:DDM917317 DNG917315:DNI917317 DXC917315:DXE917317 EGY917315:EHA917317 EQU917315:EQW917317 FAQ917315:FAS917317 FKM917315:FKO917317 FUI917315:FUK917317 GEE917315:GEG917317 GOA917315:GOC917317 GXW917315:GXY917317 HHS917315:HHU917317 HRO917315:HRQ917317 IBK917315:IBM917317 ILG917315:ILI917317 IVC917315:IVE917317 JEY917315:JFA917317 JOU917315:JOW917317 JYQ917315:JYS917317 KIM917315:KIO917317 KSI917315:KSK917317 LCE917315:LCG917317 LMA917315:LMC917317 LVW917315:LVY917317 MFS917315:MFU917317 MPO917315:MPQ917317 MZK917315:MZM917317 NJG917315:NJI917317 NTC917315:NTE917317 OCY917315:ODA917317 OMU917315:OMW917317 OWQ917315:OWS917317 PGM917315:PGO917317 PQI917315:PQK917317 QAE917315:QAG917317 QKA917315:QKC917317 QTW917315:QTY917317 RDS917315:RDU917317 RNO917315:RNQ917317 RXK917315:RXM917317 SHG917315:SHI917317 SRC917315:SRE917317 TAY917315:TBA917317 TKU917315:TKW917317 TUQ917315:TUS917317 UEM917315:UEO917317 UOI917315:UOK917317 UYE917315:UYG917317 VIA917315:VIC917317 VRW917315:VRY917317 WBS917315:WBU917317 WLO917315:WLQ917317 WVK917315:WVM917317 IY982851:JA982853 SU982851:SW982853 ACQ982851:ACS982853 AMM982851:AMO982853 AWI982851:AWK982853 BGE982851:BGG982853 BQA982851:BQC982853 BZW982851:BZY982853 CJS982851:CJU982853 CTO982851:CTQ982853 DDK982851:DDM982853 DNG982851:DNI982853 DXC982851:DXE982853 EGY982851:EHA982853 EQU982851:EQW982853 FAQ982851:FAS982853 FKM982851:FKO982853 FUI982851:FUK982853 GEE982851:GEG982853 GOA982851:GOC982853 GXW982851:GXY982853 HHS982851:HHU982853 HRO982851:HRQ982853 IBK982851:IBM982853 ILG982851:ILI982853 IVC982851:IVE982853 JEY982851:JFA982853 JOU982851:JOW982853 JYQ982851:JYS982853 KIM982851:KIO982853 KSI982851:KSK982853 LCE982851:LCG982853 LMA982851:LMC982853 LVW982851:LVY982853 MFS982851:MFU982853 MPO982851:MPQ982853 MZK982851:MZM982853 NJG982851:NJI982853 NTC982851:NTE982853 OCY982851:ODA982853 OMU982851:OMW982853 OWQ982851:OWS982853 PGM982851:PGO982853 PQI982851:PQK982853 QAE982851:QAG982853 QKA982851:QKC982853 QTW982851:QTY982853 RDS982851:RDU982853 RNO982851:RNQ982853 RXK982851:RXM982853 SHG982851:SHI982853 SRC982851:SRE982853 TAY982851:TBA982853 TKU982851:TKW982853 TUQ982851:TUS982853 UEM982851:UEO982853 UOI982851:UOK982853 UYE982851:UYG982853 VIA982851:VIC982853 VRW982851:VRY982853 WBS982851:WBU982853 WLO982851:WLQ982853 WVK982851:WVM982853 IV65426:IV65427 SR65426:SR65427 ACN65426:ACN65427 AMJ65426:AMJ65427 AWF65426:AWF65427 BGB65426:BGB65427 BPX65426:BPX65427 BZT65426:BZT65427 CJP65426:CJP65427 CTL65426:CTL65427 DDH65426:DDH65427 DND65426:DND65427 DWZ65426:DWZ65427 EGV65426:EGV65427 EQR65426:EQR65427 FAN65426:FAN65427 FKJ65426:FKJ65427 FUF65426:FUF65427 GEB65426:GEB65427 GNX65426:GNX65427 GXT65426:GXT65427 HHP65426:HHP65427 HRL65426:HRL65427 IBH65426:IBH65427 ILD65426:ILD65427 IUZ65426:IUZ65427 JEV65426:JEV65427 JOR65426:JOR65427 JYN65426:JYN65427 KIJ65426:KIJ65427 KSF65426:KSF65427 LCB65426:LCB65427 LLX65426:LLX65427 LVT65426:LVT65427 MFP65426:MFP65427 MPL65426:MPL65427 MZH65426:MZH65427 NJD65426:NJD65427 NSZ65426:NSZ65427 OCV65426:OCV65427 OMR65426:OMR65427 OWN65426:OWN65427 PGJ65426:PGJ65427 PQF65426:PQF65427 QAB65426:QAB65427 QJX65426:QJX65427 QTT65426:QTT65427 RDP65426:RDP65427 RNL65426:RNL65427 RXH65426:RXH65427 SHD65426:SHD65427 SQZ65426:SQZ65427 TAV65426:TAV65427 TKR65426:TKR65427 TUN65426:TUN65427 UEJ65426:UEJ65427 UOF65426:UOF65427 UYB65426:UYB65427 VHX65426:VHX65427 VRT65426:VRT65427 WBP65426:WBP65427 WLL65426:WLL65427 WVH65426:WVH65427 IV130962:IV130963 SR130962:SR130963 ACN130962:ACN130963 AMJ130962:AMJ130963 AWF130962:AWF130963 BGB130962:BGB130963 BPX130962:BPX130963 BZT130962:BZT130963 CJP130962:CJP130963 CTL130962:CTL130963 DDH130962:DDH130963 DND130962:DND130963 DWZ130962:DWZ130963 EGV130962:EGV130963 EQR130962:EQR130963 FAN130962:FAN130963 FKJ130962:FKJ130963 FUF130962:FUF130963 GEB130962:GEB130963 GNX130962:GNX130963 GXT130962:GXT130963 HHP130962:HHP130963 HRL130962:HRL130963 IBH130962:IBH130963 ILD130962:ILD130963 IUZ130962:IUZ130963 JEV130962:JEV130963 JOR130962:JOR130963 JYN130962:JYN130963 KIJ130962:KIJ130963 KSF130962:KSF130963 LCB130962:LCB130963 LLX130962:LLX130963 LVT130962:LVT130963 MFP130962:MFP130963 MPL130962:MPL130963 MZH130962:MZH130963 NJD130962:NJD130963 NSZ130962:NSZ130963 OCV130962:OCV130963 OMR130962:OMR130963 OWN130962:OWN130963 PGJ130962:PGJ130963 PQF130962:PQF130963 QAB130962:QAB130963 QJX130962:QJX130963 QTT130962:QTT130963 RDP130962:RDP130963 RNL130962:RNL130963 RXH130962:RXH130963 SHD130962:SHD130963 SQZ130962:SQZ130963 TAV130962:TAV130963 TKR130962:TKR130963 TUN130962:TUN130963 UEJ130962:UEJ130963 UOF130962:UOF130963 UYB130962:UYB130963 VHX130962:VHX130963 VRT130962:VRT130963 WBP130962:WBP130963 WLL130962:WLL130963 WVH130962:WVH130963 IV196498:IV196499 SR196498:SR196499 ACN196498:ACN196499 AMJ196498:AMJ196499 AWF196498:AWF196499 BGB196498:BGB196499 BPX196498:BPX196499 BZT196498:BZT196499 CJP196498:CJP196499 CTL196498:CTL196499 DDH196498:DDH196499 DND196498:DND196499 DWZ196498:DWZ196499 EGV196498:EGV196499 EQR196498:EQR196499 FAN196498:FAN196499 FKJ196498:FKJ196499 FUF196498:FUF196499 GEB196498:GEB196499 GNX196498:GNX196499 GXT196498:GXT196499 HHP196498:HHP196499 HRL196498:HRL196499 IBH196498:IBH196499 ILD196498:ILD196499 IUZ196498:IUZ196499 JEV196498:JEV196499 JOR196498:JOR196499 JYN196498:JYN196499 KIJ196498:KIJ196499 KSF196498:KSF196499 LCB196498:LCB196499 LLX196498:LLX196499 LVT196498:LVT196499 MFP196498:MFP196499 MPL196498:MPL196499 MZH196498:MZH196499 NJD196498:NJD196499 NSZ196498:NSZ196499 OCV196498:OCV196499 OMR196498:OMR196499 OWN196498:OWN196499 PGJ196498:PGJ196499 PQF196498:PQF196499 QAB196498:QAB196499 QJX196498:QJX196499 QTT196498:QTT196499 RDP196498:RDP196499 RNL196498:RNL196499 RXH196498:RXH196499 SHD196498:SHD196499 SQZ196498:SQZ196499 TAV196498:TAV196499 TKR196498:TKR196499 TUN196498:TUN196499 UEJ196498:UEJ196499 UOF196498:UOF196499 UYB196498:UYB196499 VHX196498:VHX196499 VRT196498:VRT196499 WBP196498:WBP196499 WLL196498:WLL196499 WVH196498:WVH196499 IV262034:IV262035 SR262034:SR262035 ACN262034:ACN262035 AMJ262034:AMJ262035 AWF262034:AWF262035 BGB262034:BGB262035 BPX262034:BPX262035 BZT262034:BZT262035 CJP262034:CJP262035 CTL262034:CTL262035 DDH262034:DDH262035 DND262034:DND262035 DWZ262034:DWZ262035 EGV262034:EGV262035 EQR262034:EQR262035 FAN262034:FAN262035 FKJ262034:FKJ262035 FUF262034:FUF262035 GEB262034:GEB262035 GNX262034:GNX262035 GXT262034:GXT262035 HHP262034:HHP262035 HRL262034:HRL262035 IBH262034:IBH262035 ILD262034:ILD262035 IUZ262034:IUZ262035 JEV262034:JEV262035 JOR262034:JOR262035 JYN262034:JYN262035 KIJ262034:KIJ262035 KSF262034:KSF262035 LCB262034:LCB262035 LLX262034:LLX262035 LVT262034:LVT262035 MFP262034:MFP262035 MPL262034:MPL262035 MZH262034:MZH262035 NJD262034:NJD262035 NSZ262034:NSZ262035 OCV262034:OCV262035 OMR262034:OMR262035 OWN262034:OWN262035 PGJ262034:PGJ262035 PQF262034:PQF262035 QAB262034:QAB262035 QJX262034:QJX262035 QTT262034:QTT262035 RDP262034:RDP262035 RNL262034:RNL262035 RXH262034:RXH262035 SHD262034:SHD262035 SQZ262034:SQZ262035 TAV262034:TAV262035 TKR262034:TKR262035 TUN262034:TUN262035 UEJ262034:UEJ262035 UOF262034:UOF262035 UYB262034:UYB262035 VHX262034:VHX262035 VRT262034:VRT262035 WBP262034:WBP262035 WLL262034:WLL262035 WVH262034:WVH262035 IV327570:IV327571 SR327570:SR327571 ACN327570:ACN327571 AMJ327570:AMJ327571 AWF327570:AWF327571 BGB327570:BGB327571 BPX327570:BPX327571 BZT327570:BZT327571 CJP327570:CJP327571 CTL327570:CTL327571 DDH327570:DDH327571 DND327570:DND327571 DWZ327570:DWZ327571 EGV327570:EGV327571 EQR327570:EQR327571 FAN327570:FAN327571 FKJ327570:FKJ327571 FUF327570:FUF327571 GEB327570:GEB327571 GNX327570:GNX327571 GXT327570:GXT327571 HHP327570:HHP327571 HRL327570:HRL327571 IBH327570:IBH327571 ILD327570:ILD327571 IUZ327570:IUZ327571 JEV327570:JEV327571 JOR327570:JOR327571 JYN327570:JYN327571 KIJ327570:KIJ327571 KSF327570:KSF327571 LCB327570:LCB327571 LLX327570:LLX327571 LVT327570:LVT327571 MFP327570:MFP327571 MPL327570:MPL327571 MZH327570:MZH327571 NJD327570:NJD327571 NSZ327570:NSZ327571 OCV327570:OCV327571 OMR327570:OMR327571 OWN327570:OWN327571 PGJ327570:PGJ327571 PQF327570:PQF327571 QAB327570:QAB327571 QJX327570:QJX327571 QTT327570:QTT327571 RDP327570:RDP327571 RNL327570:RNL327571 RXH327570:RXH327571 SHD327570:SHD327571 SQZ327570:SQZ327571 TAV327570:TAV327571 TKR327570:TKR327571 TUN327570:TUN327571 UEJ327570:UEJ327571 UOF327570:UOF327571 UYB327570:UYB327571 VHX327570:VHX327571 VRT327570:VRT327571 WBP327570:WBP327571 WLL327570:WLL327571 WVH327570:WVH327571 IV393106:IV393107 SR393106:SR393107 ACN393106:ACN393107 AMJ393106:AMJ393107 AWF393106:AWF393107 BGB393106:BGB393107 BPX393106:BPX393107 BZT393106:BZT393107 CJP393106:CJP393107 CTL393106:CTL393107 DDH393106:DDH393107 DND393106:DND393107 DWZ393106:DWZ393107 EGV393106:EGV393107 EQR393106:EQR393107 FAN393106:FAN393107 FKJ393106:FKJ393107 FUF393106:FUF393107 GEB393106:GEB393107 GNX393106:GNX393107 GXT393106:GXT393107 HHP393106:HHP393107 HRL393106:HRL393107 IBH393106:IBH393107 ILD393106:ILD393107 IUZ393106:IUZ393107 JEV393106:JEV393107 JOR393106:JOR393107 JYN393106:JYN393107 KIJ393106:KIJ393107 KSF393106:KSF393107 LCB393106:LCB393107 LLX393106:LLX393107 LVT393106:LVT393107 MFP393106:MFP393107 MPL393106:MPL393107 MZH393106:MZH393107 NJD393106:NJD393107 NSZ393106:NSZ393107 OCV393106:OCV393107 OMR393106:OMR393107 OWN393106:OWN393107 PGJ393106:PGJ393107 PQF393106:PQF393107 QAB393106:QAB393107 QJX393106:QJX393107 QTT393106:QTT393107 RDP393106:RDP393107 RNL393106:RNL393107 RXH393106:RXH393107 SHD393106:SHD393107 SQZ393106:SQZ393107 TAV393106:TAV393107 TKR393106:TKR393107 TUN393106:TUN393107 UEJ393106:UEJ393107 UOF393106:UOF393107 UYB393106:UYB393107 VHX393106:VHX393107 VRT393106:VRT393107 WBP393106:WBP393107 WLL393106:WLL393107 WVH393106:WVH393107 IV458642:IV458643 SR458642:SR458643 ACN458642:ACN458643 AMJ458642:AMJ458643 AWF458642:AWF458643 BGB458642:BGB458643 BPX458642:BPX458643 BZT458642:BZT458643 CJP458642:CJP458643 CTL458642:CTL458643 DDH458642:DDH458643 DND458642:DND458643 DWZ458642:DWZ458643 EGV458642:EGV458643 EQR458642:EQR458643 FAN458642:FAN458643 FKJ458642:FKJ458643 FUF458642:FUF458643 GEB458642:GEB458643 GNX458642:GNX458643 GXT458642:GXT458643 HHP458642:HHP458643 HRL458642:HRL458643 IBH458642:IBH458643 ILD458642:ILD458643 IUZ458642:IUZ458643 JEV458642:JEV458643 JOR458642:JOR458643 JYN458642:JYN458643 KIJ458642:KIJ458643 KSF458642:KSF458643 LCB458642:LCB458643 LLX458642:LLX458643 LVT458642:LVT458643 MFP458642:MFP458643 MPL458642:MPL458643 MZH458642:MZH458643 NJD458642:NJD458643 NSZ458642:NSZ458643 OCV458642:OCV458643 OMR458642:OMR458643 OWN458642:OWN458643 PGJ458642:PGJ458643 PQF458642:PQF458643 QAB458642:QAB458643 QJX458642:QJX458643 QTT458642:QTT458643 RDP458642:RDP458643 RNL458642:RNL458643 RXH458642:RXH458643 SHD458642:SHD458643 SQZ458642:SQZ458643 TAV458642:TAV458643 TKR458642:TKR458643 TUN458642:TUN458643 UEJ458642:UEJ458643 UOF458642:UOF458643 UYB458642:UYB458643 VHX458642:VHX458643 VRT458642:VRT458643 WBP458642:WBP458643 WLL458642:WLL458643 WVH458642:WVH458643 IV524178:IV524179 SR524178:SR524179 ACN524178:ACN524179 AMJ524178:AMJ524179 AWF524178:AWF524179 BGB524178:BGB524179 BPX524178:BPX524179 BZT524178:BZT524179 CJP524178:CJP524179 CTL524178:CTL524179 DDH524178:DDH524179 DND524178:DND524179 DWZ524178:DWZ524179 EGV524178:EGV524179 EQR524178:EQR524179 FAN524178:FAN524179 FKJ524178:FKJ524179 FUF524178:FUF524179 GEB524178:GEB524179 GNX524178:GNX524179 GXT524178:GXT524179 HHP524178:HHP524179 HRL524178:HRL524179 IBH524178:IBH524179 ILD524178:ILD524179 IUZ524178:IUZ524179 JEV524178:JEV524179 JOR524178:JOR524179 JYN524178:JYN524179 KIJ524178:KIJ524179 KSF524178:KSF524179 LCB524178:LCB524179 LLX524178:LLX524179 LVT524178:LVT524179 MFP524178:MFP524179 MPL524178:MPL524179 MZH524178:MZH524179 NJD524178:NJD524179 NSZ524178:NSZ524179 OCV524178:OCV524179 OMR524178:OMR524179 OWN524178:OWN524179 PGJ524178:PGJ524179 PQF524178:PQF524179 QAB524178:QAB524179 QJX524178:QJX524179 QTT524178:QTT524179 RDP524178:RDP524179 RNL524178:RNL524179 RXH524178:RXH524179 SHD524178:SHD524179 SQZ524178:SQZ524179 TAV524178:TAV524179 TKR524178:TKR524179 TUN524178:TUN524179 UEJ524178:UEJ524179 UOF524178:UOF524179 UYB524178:UYB524179 VHX524178:VHX524179 VRT524178:VRT524179 WBP524178:WBP524179 WLL524178:WLL524179 WVH524178:WVH524179 IV589714:IV589715 SR589714:SR589715 ACN589714:ACN589715 AMJ589714:AMJ589715 AWF589714:AWF589715 BGB589714:BGB589715 BPX589714:BPX589715 BZT589714:BZT589715 CJP589714:CJP589715 CTL589714:CTL589715 DDH589714:DDH589715 DND589714:DND589715 DWZ589714:DWZ589715 EGV589714:EGV589715 EQR589714:EQR589715 FAN589714:FAN589715 FKJ589714:FKJ589715 FUF589714:FUF589715 GEB589714:GEB589715 GNX589714:GNX589715 GXT589714:GXT589715 HHP589714:HHP589715 HRL589714:HRL589715 IBH589714:IBH589715 ILD589714:ILD589715 IUZ589714:IUZ589715 JEV589714:JEV589715 JOR589714:JOR589715 JYN589714:JYN589715 KIJ589714:KIJ589715 KSF589714:KSF589715 LCB589714:LCB589715 LLX589714:LLX589715 LVT589714:LVT589715 MFP589714:MFP589715 MPL589714:MPL589715 MZH589714:MZH589715 NJD589714:NJD589715 NSZ589714:NSZ589715 OCV589714:OCV589715 OMR589714:OMR589715 OWN589714:OWN589715 PGJ589714:PGJ589715 PQF589714:PQF589715 QAB589714:QAB589715 QJX589714:QJX589715 QTT589714:QTT589715 RDP589714:RDP589715 RNL589714:RNL589715 RXH589714:RXH589715 SHD589714:SHD589715 SQZ589714:SQZ589715 TAV589714:TAV589715 TKR589714:TKR589715 TUN589714:TUN589715 UEJ589714:UEJ589715 UOF589714:UOF589715 UYB589714:UYB589715 VHX589714:VHX589715 VRT589714:VRT589715 WBP589714:WBP589715 WLL589714:WLL589715 WVH589714:WVH589715 IV655250:IV655251 SR655250:SR655251 ACN655250:ACN655251 AMJ655250:AMJ655251 AWF655250:AWF655251 BGB655250:BGB655251 BPX655250:BPX655251 BZT655250:BZT655251 CJP655250:CJP655251 CTL655250:CTL655251 DDH655250:DDH655251 DND655250:DND655251 DWZ655250:DWZ655251 EGV655250:EGV655251 EQR655250:EQR655251 FAN655250:FAN655251 FKJ655250:FKJ655251 FUF655250:FUF655251 GEB655250:GEB655251 GNX655250:GNX655251 GXT655250:GXT655251 HHP655250:HHP655251 HRL655250:HRL655251 IBH655250:IBH655251 ILD655250:ILD655251 IUZ655250:IUZ655251 JEV655250:JEV655251 JOR655250:JOR655251 JYN655250:JYN655251 KIJ655250:KIJ655251 KSF655250:KSF655251 LCB655250:LCB655251 LLX655250:LLX655251 LVT655250:LVT655251 MFP655250:MFP655251 MPL655250:MPL655251 MZH655250:MZH655251 NJD655250:NJD655251 NSZ655250:NSZ655251 OCV655250:OCV655251 OMR655250:OMR655251 OWN655250:OWN655251 PGJ655250:PGJ655251 PQF655250:PQF655251 QAB655250:QAB655251 QJX655250:QJX655251 QTT655250:QTT655251 RDP655250:RDP655251 RNL655250:RNL655251 RXH655250:RXH655251 SHD655250:SHD655251 SQZ655250:SQZ655251 TAV655250:TAV655251 TKR655250:TKR655251 TUN655250:TUN655251 UEJ655250:UEJ655251 UOF655250:UOF655251 UYB655250:UYB655251 VHX655250:VHX655251 VRT655250:VRT655251 WBP655250:WBP655251 WLL655250:WLL655251 WVH655250:WVH655251 IV720786:IV720787 SR720786:SR720787 ACN720786:ACN720787 AMJ720786:AMJ720787 AWF720786:AWF720787 BGB720786:BGB720787 BPX720786:BPX720787 BZT720786:BZT720787 CJP720786:CJP720787 CTL720786:CTL720787 DDH720786:DDH720787 DND720786:DND720787 DWZ720786:DWZ720787 EGV720786:EGV720787 EQR720786:EQR720787 FAN720786:FAN720787 FKJ720786:FKJ720787 FUF720786:FUF720787 GEB720786:GEB720787 GNX720786:GNX720787 GXT720786:GXT720787 HHP720786:HHP720787 HRL720786:HRL720787 IBH720786:IBH720787 ILD720786:ILD720787 IUZ720786:IUZ720787 JEV720786:JEV720787 JOR720786:JOR720787 JYN720786:JYN720787 KIJ720786:KIJ720787 KSF720786:KSF720787 LCB720786:LCB720787 LLX720786:LLX720787 LVT720786:LVT720787 MFP720786:MFP720787 MPL720786:MPL720787 MZH720786:MZH720787 NJD720786:NJD720787 NSZ720786:NSZ720787 OCV720786:OCV720787 OMR720786:OMR720787 OWN720786:OWN720787 PGJ720786:PGJ720787 PQF720786:PQF720787 QAB720786:QAB720787 QJX720786:QJX720787 QTT720786:QTT720787 RDP720786:RDP720787 RNL720786:RNL720787 RXH720786:RXH720787 SHD720786:SHD720787 SQZ720786:SQZ720787 TAV720786:TAV720787 TKR720786:TKR720787 TUN720786:TUN720787 UEJ720786:UEJ720787 UOF720786:UOF720787 UYB720786:UYB720787 VHX720786:VHX720787 VRT720786:VRT720787 WBP720786:WBP720787 WLL720786:WLL720787 WVH720786:WVH720787 IV786322:IV786323 SR786322:SR786323 ACN786322:ACN786323 AMJ786322:AMJ786323 AWF786322:AWF786323 BGB786322:BGB786323 BPX786322:BPX786323 BZT786322:BZT786323 CJP786322:CJP786323 CTL786322:CTL786323 DDH786322:DDH786323 DND786322:DND786323 DWZ786322:DWZ786323 EGV786322:EGV786323 EQR786322:EQR786323 FAN786322:FAN786323 FKJ786322:FKJ786323 FUF786322:FUF786323 GEB786322:GEB786323 GNX786322:GNX786323 GXT786322:GXT786323 HHP786322:HHP786323 HRL786322:HRL786323 IBH786322:IBH786323 ILD786322:ILD786323 IUZ786322:IUZ786323 JEV786322:JEV786323 JOR786322:JOR786323 JYN786322:JYN786323 KIJ786322:KIJ786323 KSF786322:KSF786323 LCB786322:LCB786323 LLX786322:LLX786323 LVT786322:LVT786323 MFP786322:MFP786323 MPL786322:MPL786323 MZH786322:MZH786323 NJD786322:NJD786323 NSZ786322:NSZ786323 OCV786322:OCV786323 OMR786322:OMR786323 OWN786322:OWN786323 PGJ786322:PGJ786323 PQF786322:PQF786323 QAB786322:QAB786323 QJX786322:QJX786323 QTT786322:QTT786323 RDP786322:RDP786323 RNL786322:RNL786323 RXH786322:RXH786323 SHD786322:SHD786323 SQZ786322:SQZ786323 TAV786322:TAV786323 TKR786322:TKR786323 TUN786322:TUN786323 UEJ786322:UEJ786323 UOF786322:UOF786323 UYB786322:UYB786323 VHX786322:VHX786323 VRT786322:VRT786323 WBP786322:WBP786323 WLL786322:WLL786323 WVH786322:WVH786323 IV851858:IV851859 SR851858:SR851859 ACN851858:ACN851859 AMJ851858:AMJ851859 AWF851858:AWF851859 BGB851858:BGB851859 BPX851858:BPX851859 BZT851858:BZT851859 CJP851858:CJP851859 CTL851858:CTL851859 DDH851858:DDH851859 DND851858:DND851859 DWZ851858:DWZ851859 EGV851858:EGV851859 EQR851858:EQR851859 FAN851858:FAN851859 FKJ851858:FKJ851859 FUF851858:FUF851859 GEB851858:GEB851859 GNX851858:GNX851859 GXT851858:GXT851859 HHP851858:HHP851859 HRL851858:HRL851859 IBH851858:IBH851859 ILD851858:ILD851859 IUZ851858:IUZ851859 JEV851858:JEV851859 JOR851858:JOR851859 JYN851858:JYN851859 KIJ851858:KIJ851859 KSF851858:KSF851859 LCB851858:LCB851859 LLX851858:LLX851859 LVT851858:LVT851859 MFP851858:MFP851859 MPL851858:MPL851859 MZH851858:MZH851859 NJD851858:NJD851859 NSZ851858:NSZ851859 OCV851858:OCV851859 OMR851858:OMR851859 OWN851858:OWN851859 PGJ851858:PGJ851859 PQF851858:PQF851859 QAB851858:QAB851859 QJX851858:QJX851859 QTT851858:QTT851859 RDP851858:RDP851859 RNL851858:RNL851859 RXH851858:RXH851859 SHD851858:SHD851859 SQZ851858:SQZ851859 TAV851858:TAV851859 TKR851858:TKR851859 TUN851858:TUN851859 UEJ851858:UEJ851859 UOF851858:UOF851859 UYB851858:UYB851859 VHX851858:VHX851859 VRT851858:VRT851859 WBP851858:WBP851859 WLL851858:WLL851859 WVH851858:WVH851859 IV917394:IV917395 SR917394:SR917395 ACN917394:ACN917395 AMJ917394:AMJ917395 AWF917394:AWF917395 BGB917394:BGB917395 BPX917394:BPX917395 BZT917394:BZT917395 CJP917394:CJP917395 CTL917394:CTL917395 DDH917394:DDH917395 DND917394:DND917395 DWZ917394:DWZ917395 EGV917394:EGV917395 EQR917394:EQR917395 FAN917394:FAN917395 FKJ917394:FKJ917395 FUF917394:FUF917395 GEB917394:GEB917395 GNX917394:GNX917395 GXT917394:GXT917395 HHP917394:HHP917395 HRL917394:HRL917395 IBH917394:IBH917395 ILD917394:ILD917395 IUZ917394:IUZ917395 JEV917394:JEV917395 JOR917394:JOR917395 JYN917394:JYN917395 KIJ917394:KIJ917395 KSF917394:KSF917395 LCB917394:LCB917395 LLX917394:LLX917395 LVT917394:LVT917395 MFP917394:MFP917395 MPL917394:MPL917395 MZH917394:MZH917395 NJD917394:NJD917395 NSZ917394:NSZ917395 OCV917394:OCV917395 OMR917394:OMR917395 OWN917394:OWN917395 PGJ917394:PGJ917395 PQF917394:PQF917395 QAB917394:QAB917395 QJX917394:QJX917395 QTT917394:QTT917395 RDP917394:RDP917395 RNL917394:RNL917395 RXH917394:RXH917395 SHD917394:SHD917395 SQZ917394:SQZ917395 TAV917394:TAV917395 TKR917394:TKR917395 TUN917394:TUN917395 UEJ917394:UEJ917395 UOF917394:UOF917395 UYB917394:UYB917395 VHX917394:VHX917395 VRT917394:VRT917395 WBP917394:WBP917395 WLL917394:WLL917395 WVH917394:WVH917395 IV982930:IV982931 SR982930:SR982931 ACN982930:ACN982931 AMJ982930:AMJ982931 AWF982930:AWF982931 BGB982930:BGB982931 BPX982930:BPX982931 BZT982930:BZT982931 CJP982930:CJP982931 CTL982930:CTL982931 DDH982930:DDH982931 DND982930:DND982931 DWZ982930:DWZ982931 EGV982930:EGV982931 EQR982930:EQR982931 FAN982930:FAN982931 FKJ982930:FKJ982931 FUF982930:FUF982931 GEB982930:GEB982931 GNX982930:GNX982931 GXT982930:GXT982931 HHP982930:HHP982931 HRL982930:HRL982931 IBH982930:IBH982931 ILD982930:ILD982931 IUZ982930:IUZ982931 JEV982930:JEV982931 JOR982930:JOR982931 JYN982930:JYN982931 KIJ982930:KIJ982931 KSF982930:KSF982931 LCB982930:LCB982931 LLX982930:LLX982931 LVT982930:LVT982931 MFP982930:MFP982931 MPL982930:MPL982931 MZH982930:MZH982931 NJD982930:NJD982931 NSZ982930:NSZ982931 OCV982930:OCV982931 OMR982930:OMR982931 OWN982930:OWN982931 PGJ982930:PGJ982931 PQF982930:PQF982931 QAB982930:QAB982931 QJX982930:QJX982931 QTT982930:QTT982931 RDP982930:RDP982931 RNL982930:RNL982931 RXH982930:RXH982931 SHD982930:SHD982931 SQZ982930:SQZ982931 TAV982930:TAV982931 TKR982930:TKR982931 TUN982930:TUN982931 UEJ982930:UEJ982931 UOF982930:UOF982931 UYB982930:UYB982931 VHX982930:VHX982931 VRT982930:VRT982931 WBP982930:WBP982931 WLL982930:WLL982931 WVH982930:WVH982931 IW65357:IW65360 SS65357:SS65360 ACO65357:ACO65360 AMK65357:AMK65360 AWG65357:AWG65360 BGC65357:BGC65360 BPY65357:BPY65360 BZU65357:BZU65360 CJQ65357:CJQ65360 CTM65357:CTM65360 DDI65357:DDI65360 DNE65357:DNE65360 DXA65357:DXA65360 EGW65357:EGW65360 EQS65357:EQS65360 FAO65357:FAO65360 FKK65357:FKK65360 FUG65357:FUG65360 GEC65357:GEC65360 GNY65357:GNY65360 GXU65357:GXU65360 HHQ65357:HHQ65360 HRM65357:HRM65360 IBI65357:IBI65360 ILE65357:ILE65360 IVA65357:IVA65360 JEW65357:JEW65360 JOS65357:JOS65360 JYO65357:JYO65360 KIK65357:KIK65360 KSG65357:KSG65360 LCC65357:LCC65360 LLY65357:LLY65360 LVU65357:LVU65360 MFQ65357:MFQ65360 MPM65357:MPM65360 MZI65357:MZI65360 NJE65357:NJE65360 NTA65357:NTA65360 OCW65357:OCW65360 OMS65357:OMS65360 OWO65357:OWO65360 PGK65357:PGK65360 PQG65357:PQG65360 QAC65357:QAC65360 QJY65357:QJY65360 QTU65357:QTU65360 RDQ65357:RDQ65360 RNM65357:RNM65360 RXI65357:RXI65360 SHE65357:SHE65360 SRA65357:SRA65360 TAW65357:TAW65360 TKS65357:TKS65360 TUO65357:TUO65360 UEK65357:UEK65360 UOG65357:UOG65360 UYC65357:UYC65360 VHY65357:VHY65360 VRU65357:VRU65360 WBQ65357:WBQ65360 WLM65357:WLM65360 WVI65357:WVI65360 IW130893:IW130896 SS130893:SS130896 ACO130893:ACO130896 AMK130893:AMK130896 AWG130893:AWG130896 BGC130893:BGC130896 BPY130893:BPY130896 BZU130893:BZU130896 CJQ130893:CJQ130896 CTM130893:CTM130896 DDI130893:DDI130896 DNE130893:DNE130896 DXA130893:DXA130896 EGW130893:EGW130896 EQS130893:EQS130896 FAO130893:FAO130896 FKK130893:FKK130896 FUG130893:FUG130896 GEC130893:GEC130896 GNY130893:GNY130896 GXU130893:GXU130896 HHQ130893:HHQ130896 HRM130893:HRM130896 IBI130893:IBI130896 ILE130893:ILE130896 IVA130893:IVA130896 JEW130893:JEW130896 JOS130893:JOS130896 JYO130893:JYO130896 KIK130893:KIK130896 KSG130893:KSG130896 LCC130893:LCC130896 LLY130893:LLY130896 LVU130893:LVU130896 MFQ130893:MFQ130896 MPM130893:MPM130896 MZI130893:MZI130896 NJE130893:NJE130896 NTA130893:NTA130896 OCW130893:OCW130896 OMS130893:OMS130896 OWO130893:OWO130896 PGK130893:PGK130896 PQG130893:PQG130896 QAC130893:QAC130896 QJY130893:QJY130896 QTU130893:QTU130896 RDQ130893:RDQ130896 RNM130893:RNM130896 RXI130893:RXI130896 SHE130893:SHE130896 SRA130893:SRA130896 TAW130893:TAW130896 TKS130893:TKS130896 TUO130893:TUO130896 UEK130893:UEK130896 UOG130893:UOG130896 UYC130893:UYC130896 VHY130893:VHY130896 VRU130893:VRU130896 WBQ130893:WBQ130896 WLM130893:WLM130896 WVI130893:WVI130896 IW196429:IW196432 SS196429:SS196432 ACO196429:ACO196432 AMK196429:AMK196432 AWG196429:AWG196432 BGC196429:BGC196432 BPY196429:BPY196432 BZU196429:BZU196432 CJQ196429:CJQ196432 CTM196429:CTM196432 DDI196429:DDI196432 DNE196429:DNE196432 DXA196429:DXA196432 EGW196429:EGW196432 EQS196429:EQS196432 FAO196429:FAO196432 FKK196429:FKK196432 FUG196429:FUG196432 GEC196429:GEC196432 GNY196429:GNY196432 GXU196429:GXU196432 HHQ196429:HHQ196432 HRM196429:HRM196432 IBI196429:IBI196432 ILE196429:ILE196432 IVA196429:IVA196432 JEW196429:JEW196432 JOS196429:JOS196432 JYO196429:JYO196432 KIK196429:KIK196432 KSG196429:KSG196432 LCC196429:LCC196432 LLY196429:LLY196432 LVU196429:LVU196432 MFQ196429:MFQ196432 MPM196429:MPM196432 MZI196429:MZI196432 NJE196429:NJE196432 NTA196429:NTA196432 OCW196429:OCW196432 OMS196429:OMS196432 OWO196429:OWO196432 PGK196429:PGK196432 PQG196429:PQG196432 QAC196429:QAC196432 QJY196429:QJY196432 QTU196429:QTU196432 RDQ196429:RDQ196432 RNM196429:RNM196432 RXI196429:RXI196432 SHE196429:SHE196432 SRA196429:SRA196432 TAW196429:TAW196432 TKS196429:TKS196432 TUO196429:TUO196432 UEK196429:UEK196432 UOG196429:UOG196432 UYC196429:UYC196432 VHY196429:VHY196432 VRU196429:VRU196432 WBQ196429:WBQ196432 WLM196429:WLM196432 WVI196429:WVI196432 IW261965:IW261968 SS261965:SS261968 ACO261965:ACO261968 AMK261965:AMK261968 AWG261965:AWG261968 BGC261965:BGC261968 BPY261965:BPY261968 BZU261965:BZU261968 CJQ261965:CJQ261968 CTM261965:CTM261968 DDI261965:DDI261968 DNE261965:DNE261968 DXA261965:DXA261968 EGW261965:EGW261968 EQS261965:EQS261968 FAO261965:FAO261968 FKK261965:FKK261968 FUG261965:FUG261968 GEC261965:GEC261968 GNY261965:GNY261968 GXU261965:GXU261968 HHQ261965:HHQ261968 HRM261965:HRM261968 IBI261965:IBI261968 ILE261965:ILE261968 IVA261965:IVA261968 JEW261965:JEW261968 JOS261965:JOS261968 JYO261965:JYO261968 KIK261965:KIK261968 KSG261965:KSG261968 LCC261965:LCC261968 LLY261965:LLY261968 LVU261965:LVU261968 MFQ261965:MFQ261968 MPM261965:MPM261968 MZI261965:MZI261968 NJE261965:NJE261968 NTA261965:NTA261968 OCW261965:OCW261968 OMS261965:OMS261968 OWO261965:OWO261968 PGK261965:PGK261968 PQG261965:PQG261968 QAC261965:QAC261968 QJY261965:QJY261968 QTU261965:QTU261968 RDQ261965:RDQ261968 RNM261965:RNM261968 RXI261965:RXI261968 SHE261965:SHE261968 SRA261965:SRA261968 TAW261965:TAW261968 TKS261965:TKS261968 TUO261965:TUO261968 UEK261965:UEK261968 UOG261965:UOG261968 UYC261965:UYC261968 VHY261965:VHY261968 VRU261965:VRU261968 WBQ261965:WBQ261968 WLM261965:WLM261968 WVI261965:WVI261968 IW327501:IW327504 SS327501:SS327504 ACO327501:ACO327504 AMK327501:AMK327504 AWG327501:AWG327504 BGC327501:BGC327504 BPY327501:BPY327504 BZU327501:BZU327504 CJQ327501:CJQ327504 CTM327501:CTM327504 DDI327501:DDI327504 DNE327501:DNE327504 DXA327501:DXA327504 EGW327501:EGW327504 EQS327501:EQS327504 FAO327501:FAO327504 FKK327501:FKK327504 FUG327501:FUG327504 GEC327501:GEC327504 GNY327501:GNY327504 GXU327501:GXU327504 HHQ327501:HHQ327504 HRM327501:HRM327504 IBI327501:IBI327504 ILE327501:ILE327504 IVA327501:IVA327504 JEW327501:JEW327504 JOS327501:JOS327504 JYO327501:JYO327504 KIK327501:KIK327504 KSG327501:KSG327504 LCC327501:LCC327504 LLY327501:LLY327504 LVU327501:LVU327504 MFQ327501:MFQ327504 MPM327501:MPM327504 MZI327501:MZI327504 NJE327501:NJE327504 NTA327501:NTA327504 OCW327501:OCW327504 OMS327501:OMS327504 OWO327501:OWO327504 PGK327501:PGK327504 PQG327501:PQG327504 QAC327501:QAC327504 QJY327501:QJY327504 QTU327501:QTU327504 RDQ327501:RDQ327504 RNM327501:RNM327504 RXI327501:RXI327504 SHE327501:SHE327504 SRA327501:SRA327504 TAW327501:TAW327504 TKS327501:TKS327504 TUO327501:TUO327504 UEK327501:UEK327504 UOG327501:UOG327504 UYC327501:UYC327504 VHY327501:VHY327504 VRU327501:VRU327504 WBQ327501:WBQ327504 WLM327501:WLM327504 WVI327501:WVI327504 IW393037:IW393040 SS393037:SS393040 ACO393037:ACO393040 AMK393037:AMK393040 AWG393037:AWG393040 BGC393037:BGC393040 BPY393037:BPY393040 BZU393037:BZU393040 CJQ393037:CJQ393040 CTM393037:CTM393040 DDI393037:DDI393040 DNE393037:DNE393040 DXA393037:DXA393040 EGW393037:EGW393040 EQS393037:EQS393040 FAO393037:FAO393040 FKK393037:FKK393040 FUG393037:FUG393040 GEC393037:GEC393040 GNY393037:GNY393040 GXU393037:GXU393040 HHQ393037:HHQ393040 HRM393037:HRM393040 IBI393037:IBI393040 ILE393037:ILE393040 IVA393037:IVA393040 JEW393037:JEW393040 JOS393037:JOS393040 JYO393037:JYO393040 KIK393037:KIK393040 KSG393037:KSG393040 LCC393037:LCC393040 LLY393037:LLY393040 LVU393037:LVU393040 MFQ393037:MFQ393040 MPM393037:MPM393040 MZI393037:MZI393040 NJE393037:NJE393040 NTA393037:NTA393040 OCW393037:OCW393040 OMS393037:OMS393040 OWO393037:OWO393040 PGK393037:PGK393040 PQG393037:PQG393040 QAC393037:QAC393040 QJY393037:QJY393040 QTU393037:QTU393040 RDQ393037:RDQ393040 RNM393037:RNM393040 RXI393037:RXI393040 SHE393037:SHE393040 SRA393037:SRA393040 TAW393037:TAW393040 TKS393037:TKS393040 TUO393037:TUO393040 UEK393037:UEK393040 UOG393037:UOG393040 UYC393037:UYC393040 VHY393037:VHY393040 VRU393037:VRU393040 WBQ393037:WBQ393040 WLM393037:WLM393040 WVI393037:WVI393040 IW458573:IW458576 SS458573:SS458576 ACO458573:ACO458576 AMK458573:AMK458576 AWG458573:AWG458576 BGC458573:BGC458576 BPY458573:BPY458576 BZU458573:BZU458576 CJQ458573:CJQ458576 CTM458573:CTM458576 DDI458573:DDI458576 DNE458573:DNE458576 DXA458573:DXA458576 EGW458573:EGW458576 EQS458573:EQS458576 FAO458573:FAO458576 FKK458573:FKK458576 FUG458573:FUG458576 GEC458573:GEC458576 GNY458573:GNY458576 GXU458573:GXU458576 HHQ458573:HHQ458576 HRM458573:HRM458576 IBI458573:IBI458576 ILE458573:ILE458576 IVA458573:IVA458576 JEW458573:JEW458576 JOS458573:JOS458576 JYO458573:JYO458576 KIK458573:KIK458576 KSG458573:KSG458576 LCC458573:LCC458576 LLY458573:LLY458576 LVU458573:LVU458576 MFQ458573:MFQ458576 MPM458573:MPM458576 MZI458573:MZI458576 NJE458573:NJE458576 NTA458573:NTA458576 OCW458573:OCW458576 OMS458573:OMS458576 OWO458573:OWO458576 PGK458573:PGK458576 PQG458573:PQG458576 QAC458573:QAC458576 QJY458573:QJY458576 QTU458573:QTU458576 RDQ458573:RDQ458576 RNM458573:RNM458576 RXI458573:RXI458576 SHE458573:SHE458576 SRA458573:SRA458576 TAW458573:TAW458576 TKS458573:TKS458576 TUO458573:TUO458576 UEK458573:UEK458576 UOG458573:UOG458576 UYC458573:UYC458576 VHY458573:VHY458576 VRU458573:VRU458576 WBQ458573:WBQ458576 WLM458573:WLM458576 WVI458573:WVI458576 IW524109:IW524112 SS524109:SS524112 ACO524109:ACO524112 AMK524109:AMK524112 AWG524109:AWG524112 BGC524109:BGC524112 BPY524109:BPY524112 BZU524109:BZU524112 CJQ524109:CJQ524112 CTM524109:CTM524112 DDI524109:DDI524112 DNE524109:DNE524112 DXA524109:DXA524112 EGW524109:EGW524112 EQS524109:EQS524112 FAO524109:FAO524112 FKK524109:FKK524112 FUG524109:FUG524112 GEC524109:GEC524112 GNY524109:GNY524112 GXU524109:GXU524112 HHQ524109:HHQ524112 HRM524109:HRM524112 IBI524109:IBI524112 ILE524109:ILE524112 IVA524109:IVA524112 JEW524109:JEW524112 JOS524109:JOS524112 JYO524109:JYO524112 KIK524109:KIK524112 KSG524109:KSG524112 LCC524109:LCC524112 LLY524109:LLY524112 LVU524109:LVU524112 MFQ524109:MFQ524112 MPM524109:MPM524112 MZI524109:MZI524112 NJE524109:NJE524112 NTA524109:NTA524112 OCW524109:OCW524112 OMS524109:OMS524112 OWO524109:OWO524112 PGK524109:PGK524112 PQG524109:PQG524112 QAC524109:QAC524112 QJY524109:QJY524112 QTU524109:QTU524112 RDQ524109:RDQ524112 RNM524109:RNM524112 RXI524109:RXI524112 SHE524109:SHE524112 SRA524109:SRA524112 TAW524109:TAW524112 TKS524109:TKS524112 TUO524109:TUO524112 UEK524109:UEK524112 UOG524109:UOG524112 UYC524109:UYC524112 VHY524109:VHY524112 VRU524109:VRU524112 WBQ524109:WBQ524112 WLM524109:WLM524112 WVI524109:WVI524112 IW589645:IW589648 SS589645:SS589648 ACO589645:ACO589648 AMK589645:AMK589648 AWG589645:AWG589648 BGC589645:BGC589648 BPY589645:BPY589648 BZU589645:BZU589648 CJQ589645:CJQ589648 CTM589645:CTM589648 DDI589645:DDI589648 DNE589645:DNE589648 DXA589645:DXA589648 EGW589645:EGW589648 EQS589645:EQS589648 FAO589645:FAO589648 FKK589645:FKK589648 FUG589645:FUG589648 GEC589645:GEC589648 GNY589645:GNY589648 GXU589645:GXU589648 HHQ589645:HHQ589648 HRM589645:HRM589648 IBI589645:IBI589648 ILE589645:ILE589648 IVA589645:IVA589648 JEW589645:JEW589648 JOS589645:JOS589648 JYO589645:JYO589648 KIK589645:KIK589648 KSG589645:KSG589648 LCC589645:LCC589648 LLY589645:LLY589648 LVU589645:LVU589648 MFQ589645:MFQ589648 MPM589645:MPM589648 MZI589645:MZI589648 NJE589645:NJE589648 NTA589645:NTA589648 OCW589645:OCW589648 OMS589645:OMS589648 OWO589645:OWO589648 PGK589645:PGK589648 PQG589645:PQG589648 QAC589645:QAC589648 QJY589645:QJY589648 QTU589645:QTU589648 RDQ589645:RDQ589648 RNM589645:RNM589648 RXI589645:RXI589648 SHE589645:SHE589648 SRA589645:SRA589648 TAW589645:TAW589648 TKS589645:TKS589648 TUO589645:TUO589648 UEK589645:UEK589648 UOG589645:UOG589648 UYC589645:UYC589648 VHY589645:VHY589648 VRU589645:VRU589648 WBQ589645:WBQ589648 WLM589645:WLM589648 WVI589645:WVI589648 IW655181:IW655184 SS655181:SS655184 ACO655181:ACO655184 AMK655181:AMK655184 AWG655181:AWG655184 BGC655181:BGC655184 BPY655181:BPY655184 BZU655181:BZU655184 CJQ655181:CJQ655184 CTM655181:CTM655184 DDI655181:DDI655184 DNE655181:DNE655184 DXA655181:DXA655184 EGW655181:EGW655184 EQS655181:EQS655184 FAO655181:FAO655184 FKK655181:FKK655184 FUG655181:FUG655184 GEC655181:GEC655184 GNY655181:GNY655184 GXU655181:GXU655184 HHQ655181:HHQ655184 HRM655181:HRM655184 IBI655181:IBI655184 ILE655181:ILE655184 IVA655181:IVA655184 JEW655181:JEW655184 JOS655181:JOS655184 JYO655181:JYO655184 KIK655181:KIK655184 KSG655181:KSG655184 LCC655181:LCC655184 LLY655181:LLY655184 LVU655181:LVU655184 MFQ655181:MFQ655184 MPM655181:MPM655184 MZI655181:MZI655184 NJE655181:NJE655184 NTA655181:NTA655184 OCW655181:OCW655184 OMS655181:OMS655184 OWO655181:OWO655184 PGK655181:PGK655184 PQG655181:PQG655184 QAC655181:QAC655184 QJY655181:QJY655184 QTU655181:QTU655184 RDQ655181:RDQ655184 RNM655181:RNM655184 RXI655181:RXI655184 SHE655181:SHE655184 SRA655181:SRA655184 TAW655181:TAW655184 TKS655181:TKS655184 TUO655181:TUO655184 UEK655181:UEK655184 UOG655181:UOG655184 UYC655181:UYC655184 VHY655181:VHY655184 VRU655181:VRU655184 WBQ655181:WBQ655184 WLM655181:WLM655184 WVI655181:WVI655184 IW720717:IW720720 SS720717:SS720720 ACO720717:ACO720720 AMK720717:AMK720720 AWG720717:AWG720720 BGC720717:BGC720720 BPY720717:BPY720720 BZU720717:BZU720720 CJQ720717:CJQ720720 CTM720717:CTM720720 DDI720717:DDI720720 DNE720717:DNE720720 DXA720717:DXA720720 EGW720717:EGW720720 EQS720717:EQS720720 FAO720717:FAO720720 FKK720717:FKK720720 FUG720717:FUG720720 GEC720717:GEC720720 GNY720717:GNY720720 GXU720717:GXU720720 HHQ720717:HHQ720720 HRM720717:HRM720720 IBI720717:IBI720720 ILE720717:ILE720720 IVA720717:IVA720720 JEW720717:JEW720720 JOS720717:JOS720720 JYO720717:JYO720720 KIK720717:KIK720720 KSG720717:KSG720720 LCC720717:LCC720720 LLY720717:LLY720720 LVU720717:LVU720720 MFQ720717:MFQ720720 MPM720717:MPM720720 MZI720717:MZI720720 NJE720717:NJE720720 NTA720717:NTA720720 OCW720717:OCW720720 OMS720717:OMS720720 OWO720717:OWO720720 PGK720717:PGK720720 PQG720717:PQG720720 QAC720717:QAC720720 QJY720717:QJY720720 QTU720717:QTU720720 RDQ720717:RDQ720720 RNM720717:RNM720720 RXI720717:RXI720720 SHE720717:SHE720720 SRA720717:SRA720720 TAW720717:TAW720720 TKS720717:TKS720720 TUO720717:TUO720720 UEK720717:UEK720720 UOG720717:UOG720720 UYC720717:UYC720720 VHY720717:VHY720720 VRU720717:VRU720720 WBQ720717:WBQ720720 WLM720717:WLM720720 WVI720717:WVI720720 IW786253:IW786256 SS786253:SS786256 ACO786253:ACO786256 AMK786253:AMK786256 AWG786253:AWG786256 BGC786253:BGC786256 BPY786253:BPY786256 BZU786253:BZU786256 CJQ786253:CJQ786256 CTM786253:CTM786256 DDI786253:DDI786256 DNE786253:DNE786256 DXA786253:DXA786256 EGW786253:EGW786256 EQS786253:EQS786256 FAO786253:FAO786256 FKK786253:FKK786256 FUG786253:FUG786256 GEC786253:GEC786256 GNY786253:GNY786256 GXU786253:GXU786256 HHQ786253:HHQ786256 HRM786253:HRM786256 IBI786253:IBI786256 ILE786253:ILE786256 IVA786253:IVA786256 JEW786253:JEW786256 JOS786253:JOS786256 JYO786253:JYO786256 KIK786253:KIK786256 KSG786253:KSG786256 LCC786253:LCC786256 LLY786253:LLY786256 LVU786253:LVU786256 MFQ786253:MFQ786256 MPM786253:MPM786256 MZI786253:MZI786256 NJE786253:NJE786256 NTA786253:NTA786256 OCW786253:OCW786256 OMS786253:OMS786256 OWO786253:OWO786256 PGK786253:PGK786256 PQG786253:PQG786256 QAC786253:QAC786256 QJY786253:QJY786256 QTU786253:QTU786256 RDQ786253:RDQ786256 RNM786253:RNM786256 RXI786253:RXI786256 SHE786253:SHE786256 SRA786253:SRA786256 TAW786253:TAW786256 TKS786253:TKS786256 TUO786253:TUO786256 UEK786253:UEK786256 UOG786253:UOG786256 UYC786253:UYC786256 VHY786253:VHY786256 VRU786253:VRU786256 WBQ786253:WBQ786256 WLM786253:WLM786256 WVI786253:WVI786256 IW851789:IW851792 SS851789:SS851792 ACO851789:ACO851792 AMK851789:AMK851792 AWG851789:AWG851792 BGC851789:BGC851792 BPY851789:BPY851792 BZU851789:BZU851792 CJQ851789:CJQ851792 CTM851789:CTM851792 DDI851789:DDI851792 DNE851789:DNE851792 DXA851789:DXA851792 EGW851789:EGW851792 EQS851789:EQS851792 FAO851789:FAO851792 FKK851789:FKK851792 FUG851789:FUG851792 GEC851789:GEC851792 GNY851789:GNY851792 GXU851789:GXU851792 HHQ851789:HHQ851792 HRM851789:HRM851792 IBI851789:IBI851792 ILE851789:ILE851792 IVA851789:IVA851792 JEW851789:JEW851792 JOS851789:JOS851792 JYO851789:JYO851792 KIK851789:KIK851792 KSG851789:KSG851792 LCC851789:LCC851792 LLY851789:LLY851792 LVU851789:LVU851792 MFQ851789:MFQ851792 MPM851789:MPM851792 MZI851789:MZI851792 NJE851789:NJE851792 NTA851789:NTA851792 OCW851789:OCW851792 OMS851789:OMS851792 OWO851789:OWO851792 PGK851789:PGK851792 PQG851789:PQG851792 QAC851789:QAC851792 QJY851789:QJY851792 QTU851789:QTU851792 RDQ851789:RDQ851792 RNM851789:RNM851792 RXI851789:RXI851792 SHE851789:SHE851792 SRA851789:SRA851792 TAW851789:TAW851792 TKS851789:TKS851792 TUO851789:TUO851792 UEK851789:UEK851792 UOG851789:UOG851792 UYC851789:UYC851792 VHY851789:VHY851792 VRU851789:VRU851792 WBQ851789:WBQ851792 WLM851789:WLM851792 WVI851789:WVI851792 IW917325:IW917328 SS917325:SS917328 ACO917325:ACO917328 AMK917325:AMK917328 AWG917325:AWG917328 BGC917325:BGC917328 BPY917325:BPY917328 BZU917325:BZU917328 CJQ917325:CJQ917328 CTM917325:CTM917328 DDI917325:DDI917328 DNE917325:DNE917328 DXA917325:DXA917328 EGW917325:EGW917328 EQS917325:EQS917328 FAO917325:FAO917328 FKK917325:FKK917328 FUG917325:FUG917328 GEC917325:GEC917328 GNY917325:GNY917328 GXU917325:GXU917328 HHQ917325:HHQ917328 HRM917325:HRM917328 IBI917325:IBI917328 ILE917325:ILE917328 IVA917325:IVA917328 JEW917325:JEW917328 JOS917325:JOS917328 JYO917325:JYO917328 KIK917325:KIK917328 KSG917325:KSG917328 LCC917325:LCC917328 LLY917325:LLY917328 LVU917325:LVU917328 MFQ917325:MFQ917328 MPM917325:MPM917328 MZI917325:MZI917328 NJE917325:NJE917328 NTA917325:NTA917328 OCW917325:OCW917328 OMS917325:OMS917328 OWO917325:OWO917328 PGK917325:PGK917328 PQG917325:PQG917328 QAC917325:QAC917328 QJY917325:QJY917328 QTU917325:QTU917328 RDQ917325:RDQ917328 RNM917325:RNM917328 RXI917325:RXI917328 SHE917325:SHE917328 SRA917325:SRA917328 TAW917325:TAW917328 TKS917325:TKS917328 TUO917325:TUO917328 UEK917325:UEK917328 UOG917325:UOG917328 UYC917325:UYC917328 VHY917325:VHY917328 VRU917325:VRU917328 WBQ917325:WBQ917328 WLM917325:WLM917328 WVI917325:WVI917328 IW982861:IW982864 SS982861:SS982864 ACO982861:ACO982864 AMK982861:AMK982864 AWG982861:AWG982864 BGC982861:BGC982864 BPY982861:BPY982864 BZU982861:BZU982864 CJQ982861:CJQ982864 CTM982861:CTM982864 DDI982861:DDI982864 DNE982861:DNE982864 DXA982861:DXA982864 EGW982861:EGW982864 EQS982861:EQS982864 FAO982861:FAO982864 FKK982861:FKK982864 FUG982861:FUG982864 GEC982861:GEC982864 GNY982861:GNY982864 GXU982861:GXU982864 HHQ982861:HHQ982864 HRM982861:HRM982864 IBI982861:IBI982864 ILE982861:ILE982864 IVA982861:IVA982864 JEW982861:JEW982864 JOS982861:JOS982864 JYO982861:JYO982864 KIK982861:KIK982864 KSG982861:KSG982864 LCC982861:LCC982864 LLY982861:LLY982864 LVU982861:LVU982864 MFQ982861:MFQ982864 MPM982861:MPM982864 MZI982861:MZI982864 NJE982861:NJE982864 NTA982861:NTA982864 OCW982861:OCW982864 OMS982861:OMS982864 OWO982861:OWO982864 PGK982861:PGK982864 PQG982861:PQG982864 QAC982861:QAC982864 QJY982861:QJY982864 QTU982861:QTU982864 RDQ982861:RDQ982864 RNM982861:RNM982864 RXI982861:RXI982864 SHE982861:SHE982864 SRA982861:SRA982864 TAW982861:TAW982864 TKS982861:TKS982864 TUO982861:TUO982864 UEK982861:UEK982864 UOG982861:UOG982864 UYC982861:UYC982864 VHY982861:VHY982864 VRU982861:VRU982864 WBQ982861:WBQ982864 WLM982861:WLM982864 I982861:I982864 I917325:I917328 I851789:I851792 I786253:I786256 I720717:I720720 I655181:I655184 I589645:I589648 I524109:I524112 I458573:I458576 I393037:I393040 I327501:I327504 I261965:I261968 I196429:I196432 I130893:I130896 I65357:I65360 H982930:H982931 H917394:H917395 H851858:H851859 H786322:H786323 H720786:H720787 H655250:H655251 H589714:H589715 H524178:H524179 H458642:H458643 H393106:H393107 H327570:H327571 H262034:H262035 H196498:H196499 H130962:H130963 H65426:H65427 K982851:K982853 K917315:K917317 K851779:K851781 K786243:K786245 K720707:K720709 K655171:K655173 K589635:K589637 K524099:K524101 K458563:K458565 K393027:K393029 K327491:K327493 K261955:K261957 K196419:K196421 K130883:K130885 K65347:K65349 J982914:K982914 J917378:K917378 J851842:K851842 J786306:K786306 J720770:K720770 J655234:K655234 J589698:K589698 J524162:K524162 J458626:K458626 J393090:K393090 J327554:K327554 J262018:K262018 J196482:K196482 J130946:K130946 J65410:K65410 I982920 I917384 I851848 I786312 I720776 I655240 I589704 I524168 I458632 I393096 I327560 I262024 I196488 I130952 I65416 I982909:K982909 I917373:K917373 I851837:K851837 I786301:K786301 I720765:K720765 I655229:K655229 I589693:K589693 I524157:K524157 I458621:K458621 I393085:K393085 I327549:K327549 I262013:K262013 I196477:K196477 I130941:K130941 I65405:K65405 H982917:K982917 H917381:K917381 H851845:K851845 H786309:K786309 H720773:K720773 H655237:K655237 H589701:K589701 H524165:K524165 H458629:K458629 H393093:K393093 H327557:K327557 H262021:K262021 H196485:K196485 H130949:K130949 H65413:K65413 H982912 H917376 H851840 H786304 H720768 H655232 H589696 H524160 H458624 H393088 H327552 H262016 H196480 H130944 H65408 J982912:K982912 J917376:K917376 J851840:K851840 J786304:K786304 J720768:K720768 J655232:K655232 J589696:K589696 J524160:K524160 J458624:K458624 J393088:K393088 J327552:K327552 J262016:K262016 J196480:K196480 J130944:K130944 J65408:K65408 I982911:I982915 I917375:I917379 I851839:I851843 I786303:I786307 I720767:I720771 I655231:I655235 I589695:I589699 I524159:I524163 I458623:I458627 I393087:I393091 I327551:I327555 I262015:I262019 I196479:I196483 I130943:I130947 I65407:I65411 H982914 H917378 H851842 H786306 H720770 H655234 H589698 H524162 H458626 H393090 H327554 H262018 H196482 H130946 H65410 I982926:I982948 I917390:I917412 I851854:I851876 I786318:I786340 I720782:I720804 I655246:I655268 I589710:I589732 I524174:I524196 I458638:I458660 I393102:I393124 I327566:I327588 I262030:I262052 I196494:I196516 I130958:I130980 I65422:I65444 I982993:I982998 I917457:I917462 I851921:I851926 I786385:I786390 I720849:I720854 I655313:I655318 I589777:I589782 I524241:I524246 I458705:I458710 I393169:I393174 I327633:I327638 I262097:I262102 I196561:I196566 I131025:I131030 I65489:I65494 I982990 I917454 I851918 I786382 I720846 I655310 I589774 I524238 I458702 I393166 I327630 I262094 I196558 I131022 I65486 I982992:K982992 I917456:K917456 I851920:K851920 I786384:K786384 I720848:K720848 I655312:K655312 I589776:K589776 I524240:K524240 I458704:K458704 I393168:K393168 I327632:K327632 I262096:K262096 I196560:K196560 I131024:K131024 I65488:K65488 J982995:K982995 J917459:K917459 J851923:K851923 J786387:K786387 J720851:K720851 J655315:K655315 J589779:K589779 J524243:K524243 J458707:K458707 J393171:K393171 J327635:K327635 J262099:K262099 J196563:K196563 J131027:K131027 J65491:K65491 I982974:I982988 I917438:I917452 I851902:I851916 I786366:I786380 I720830:I720844 I655294:I655308 I589758:I589772 I524222:I524236 I458686:I458700 I393150:I393164 I327614:I327628 I262078:I262092 I196542:I196556 I131006:I131020 I65470:I65484 H982983 H917447 H851911 H786375 H720839 H655303 H589767 H524231 H458695 H393159 H327623 H262087 H196551 H131015 H65479 J982983:K982984 J917447:K917448 J851911:K851912 J786375:K786376 J720839:K720840 J655303:K655304 J589767:K589768 J524231:K524232 J458695:K458696 J393159:K393160 J327623:K327624 J262087:K262088 J196551:K196552 J131015:K131016 J65479:K65480 J982974:K982974 J917438:K917438 J851902:K851902 J786366:K786366 J720830:K720830 J655294:K655294 J589758:K589758 J524222:K524222 J458686:K458686 J393150:K393150 J327614:K327614 J262078:K262078 J196542:K196542 J131006:K131006 J65470:K65470 K982952 K917416 K851880 K786344 K720808 K655272 K589736 K524200 K458664 K393128 K327592 K262056 K196520 K130984 K65448 I982957:I982972 I917421:I917436 I851885:I851900 I786349:I786364 I720813:I720828 I655277:I655292 I589741:I589756 I524205:I524220 I458669:I458684 I393133:I393148 I327597:I327612 I262061:I262076 I196525:I196540 I130989:I131004 I65453:I65468 I982950:I982954 I917414:I917418 I851878:I851882 I786342:I786346 I720806:I720810 I655270:I655274 I589734:I589738 I524198:I524202 I458662:I458666 I393126:I393130 I327590:I327594 I262054:I262058 I196518:I196522 I130982:I130986 I65446:I65450 K982948 K917412 K851876 K786340 K720804 K655268 K589732 K524196 K458660 K393124 K327588 K262052 K196516 K130980 K65444 J982947:J982948 J917411:J917412 J851875:J851876 J786339:J786340 J720803:J720804 J655267:J655268 J589731:J589732 J524195:J524196 J458659:J458660 J393123:J393124 J327587:J327588 J262051:J262052 J196515:J196516 J130979:J130980 J65443:J65444 H982948 H917412 H851876 H786340 H720804 H655268 H589732 H524196 H458660 H393124 H327588 H262052 H196516 H130980 H65444 J982930:K982931 J917394:K917395 J851858:K851859 J786322:K786323 J720786:K720787 J655250:K655251 J589714:K589715 J524178:K524179 J458642:K458643 J393106:K393107 J327570:K327571 J262034:K262035 J196498:K196499 J130962:K130963 J65426:K65427 J982935:J982936 J917399:J917400 J851863:J851864 J786327:J786328 J720791:J720792 J655255:J655256 J589719:J589720 J524183:J524184 J458647:J458648 J393111:J393112 J327575:J327576 J262039:J262040 J196503:J196504 J130967:J130968 J65431:J65432 J982952:J982972 J917416:J917436 J851880:J851900 J786344:J786364 J720808:J720828 J655272:J655292 J589736:J589756 J524200:J524220 J458664:J458684 J393128:J393148 J327592:J327612 J262056:J262076 J196520:J196540 J130984:J131004 J65448:J65468 K982960 K917424 K851888 K786352 K720816 K655280 K589744 K524208 K458672 K393136 K327600 K262064 K196528 K130992 K65456 K982965:K982966 K917429:K917430 K851893:K851894 K786357:K786358 K720821:K720822 K655285:K655286 K589749:K589750 K524213:K524214 K458677:K458678 K393141:K393142 K327605:K327606 K262069:K262070 K196533:K196534 K130997:K130998 K65461:K65462 H982965:H982966 H917429:H917430 H851893:H851894 H786357:H786358 H720821:H720822 H655285:H655286 H589749:H589750 H524213:H524214 H458677:H458678 H393141:H393142 H327605:H327606 H262069:H262070 H196533:H196534 H130997:H130998 H65461:H65462 H151:H152 K151:K152 K146 J138:J158 J121:J122 J116:K117 H134 J133:J134 K134 I136:I140 I143:I158 K138 J160:K160 J169:K170 H169 I160:I174 J181:K181 I178:K178 I176 I179:I184 I112:I134 H100 I97:I101 J98:K98 H98 H103:K103 I95:K95 I106 J100:K100 K37:K39 H116:H117 I47:I50 WVI47:WVI50 WLM47:WLM50 WBQ47:WBQ50 VRU47:VRU50 VHY47:VHY50 UYC47:UYC50 UOG47:UOG50 UEK47:UEK50 TUO47:TUO50 TKS47:TKS50 TAW47:TAW50 SRA47:SRA50 SHE47:SHE50 RXI47:RXI50 RNM47:RNM50 RDQ47:RDQ50 QTU47:QTU50 QJY47:QJY50 QAC47:QAC50 PQG47:PQG50 PGK47:PGK50 OWO47:OWO50 OMS47:OMS50 OCW47:OCW50 NTA47:NTA50 NJE47:NJE50 MZI47:MZI50 MPM47:MPM50 MFQ47:MFQ50 LVU47:LVU50 LLY47:LLY50 LCC47:LCC50 KSG47:KSG50 KIK47:KIK50 JYO47:JYO50 JOS47:JOS50 JEW47:JEW50 IVA47:IVA50 ILE47:ILE50 IBI47:IBI50 HRM47:HRM50 HHQ47:HHQ50 GXU47:GXU50 GNY47:GNY50 GEC47:GEC50 FUG47:FUG50 FKK47:FKK50 FAO47:FAO50 EQS47:EQS50 EGW47:EGW50 DXA47:DXA50 DNE47:DNE50 DDI47:DDI50 CTM47:CTM50 CJQ47:CJQ50 BZU47:BZU50 BPY47:BPY50 BGC47:BGC50 AWG47:AWG50 AMK47:AMK50 ACO47:ACO50 SS47:SS50 IW47:IW50 WVH116:WVH117 WLL116:WLL117 WBP116:WBP117 VRT116:VRT117 VHX116:VHX117 UYB116:UYB117 UOF116:UOF117 UEJ116:UEJ117 TUN116:TUN117 TKR116:TKR117 TAV116:TAV117 SQZ116:SQZ117 SHD116:SHD117 RXH116:RXH117 RNL116:RNL117 RDP116:RDP117 QTT116:QTT117 QJX116:QJX117 QAB116:QAB117 PQF116:PQF117 PGJ116:PGJ117 OWN116:OWN117 OMR116:OMR117 OCV116:OCV117 NSZ116:NSZ117 NJD116:NJD117 MZH116:MZH117 MPL116:MPL117 MFP116:MFP117 LVT116:LVT117 LLX116:LLX117 LCB116:LCB117 KSF116:KSF117 KIJ116:KIJ117 JYN116:JYN117 JOR116:JOR117 JEV116:JEV117 IUZ116:IUZ117 ILD116:ILD117 IBH116:IBH117 HRL116:HRL117 HHP116:HHP117 GXT116:GXT117 GNX116:GNX117 GEB116:GEB117 FUF116:FUF117 FKJ116:FKJ117 FAN116:FAN117 EQR116:EQR117 EGV116:EGV117 DWZ116:DWZ117 DND116:DND117 DDH116:DDH117 CTL116:CTL117 CJP116:CJP117 BZT116:BZT117 BPX116:BPX117 BGB116:BGB117 AWF116:AWF117 AMJ116:AMJ117 ACN116:ACN117 SR116:SR117 IV116:IV117 WVK37:WVM39 WLO37:WLQ39 WBS37:WBU39 VRW37:VRY39 VIA37:VIC39 UYE37:UYG39 UOI37:UOK39 UEM37:UEO39 TUQ37:TUS39 TKU37:TKW39 TAY37:TBA39 SRC37:SRE39 SHG37:SHI39 RXK37:RXM39 RNO37:RNQ39 RDS37:RDU39 QTW37:QTY39 QKA37:QKC39 QAE37:QAG39 PQI37:PQK39 PGM37:PGO39 OWQ37:OWS39 OMU37:OMW39 OCY37:ODA39 NTC37:NTE39 NJG37:NJI39 MZK37:MZM39 MPO37:MPQ39 MFS37:MFU39 LVW37:LVY39 LMA37:LMC39 LCE37:LCG39 KSI37:KSK39 KIM37:KIO39 JYQ37:JYS39 JOU37:JOW39 JEY37:JFA39 IVC37:IVE39 ILG37:ILI39 IBK37:IBM39 HRO37:HRQ39 HHS37:HHU39 GXW37:GXY39 GOA37:GOC39 GEE37:GEG39 FUI37:FUK39 FKM37:FKO39 FAQ37:FAS39 EQU37:EQW39 EGY37:EHA39 DXC37:DXE39 DNG37:DNI39 DDK37:DDM39 CTO37:CTQ39 CJS37:CJU39 BZW37:BZY39 BQA37:BQC39 BGE37:BGG39 AWI37:AWK39 AMM37:AMO39 ACQ37:ACS39 SU37:SW39 IY37:JA39 WVJ100:WVM100 WLN100:WLQ100 WBR100:WBU100 VRV100:VRY100 VHZ100:VIC100 UYD100:UYG100 UOH100:UOK100 UEL100:UEO100 TUP100:TUS100 TKT100:TKW100 TAX100:TBA100 SRB100:SRE100 SHF100:SHI100 RXJ100:RXM100 RNN100:RNQ100 RDR100:RDU100 QTV100:QTY100 QJZ100:QKC100 QAD100:QAG100 PQH100:PQK100 PGL100:PGO100 OWP100:OWS100 OMT100:OMW100 OCX100:ODA100 NTB100:NTE100 NJF100:NJI100 MZJ100:MZM100 MPN100:MPQ100 MFR100:MFU100 LVV100:LVY100 LLZ100:LMC100 LCD100:LCG100 KSH100:KSK100 KIL100:KIO100 JYP100:JYS100 JOT100:JOW100 JEX100:JFA100 IVB100:IVE100 ILF100:ILI100 IBJ100:IBM100 HRN100:HRQ100 HHR100:HHU100 GXV100:GXY100 GNZ100:GOC100 GED100:GEG100 FUH100:FUK100 FKL100:FKO100 FAP100:FAS100 EQT100:EQW100 EGX100:EHA100 DXB100:DXE100 DNF100:DNI100 DDJ100:DDM100 CTN100:CTQ100 CJR100:CJU100 BZV100:BZY100 BPZ100:BQC100 BGD100:BGG100 AWH100:AWK100 AML100:AMO100 ACP100:ACS100 ST100:SW100 IX100:JA100 WVI106 WLM106 WBQ106 VRU106 VHY106 UYC106 UOG106 UEK106 TUO106 TKS106 TAW106 SRA106 SHE106 RXI106 RNM106 RDQ106 QTU106 QJY106 QAC106 PQG106 PGK106 OWO106 OMS106 OCW106 NTA106 NJE106 MZI106 MPM106 MFQ106 LVU106 LLY106 LCC106 KSG106 KIK106 JYO106 JOS106 JEW106 IVA106 ILE106 IBI106 HRM106 HHQ106 GXU106 GNY106 GEC106 FUG106 FKK106 FAO106 EQS106 EGW106 DXA106 DNE106 DDI106 CTM106 CJQ106 BZU106 BPY106 BGC106 AWG106 AMK106 ACO106 SS106 IW106 WVI95:WVM95 WLM95:WLQ95 WBQ95:WBU95 VRU95:VRY95 VHY95:VIC95 UYC95:UYG95 UOG95:UOK95 UEK95:UEO95 TUO95:TUS95 TKS95:TKW95 TAW95:TBA95 SRA95:SRE95 SHE95:SHI95 RXI95:RXM95 RNM95:RNQ95 RDQ95:RDU95 QTU95:QTY95 QJY95:QKC95 QAC95:QAG95 PQG95:PQK95 PGK95:PGO95 OWO95:OWS95 OMS95:OMW95 OCW95:ODA95 NTA95:NTE95 NJE95:NJI95 MZI95:MZM95 MPM95:MPQ95 MFQ95:MFU95 LVU95:LVY95 LLY95:LMC95 LCC95:LCG95 KSG95:KSK95 KIK95:KIO95 JYO95:JYS95 JOS95:JOW95 JEW95:JFA95 IVA95:IVE95 ILE95:ILI95 IBI95:IBM95 HRM95:HRQ95 HHQ95:HHU95 GXU95:GXY95 GNY95:GOC95 GEC95:GEG95 FUG95:FUK95 FKK95:FKO95 FAO95:FAS95 EQS95:EQW95 EGW95:EHA95 DXA95:DXE95 DNE95:DNI95 DDI95:DDM95 CTM95:CTQ95 CJQ95:CJU95 BZU95:BZY95 BPY95:BQC95 BGC95:BGG95 AWG95:AWK95 AMK95:AMO95 ACO95:ACS95 SS95:SW95 IW95:JA95 WVH103:WVM103 WLL103:WLQ103 WBP103:WBU103 VRT103:VRY103 VHX103:VIC103 UYB103:UYG103 UOF103:UOK103 UEJ103:UEO103 TUN103:TUS103 TKR103:TKW103 TAV103:TBA103 SQZ103:SRE103 SHD103:SHI103 RXH103:RXM103 RNL103:RNQ103 RDP103:RDU103 QTT103:QTY103 QJX103:QKC103 QAB103:QAG103 PQF103:PQK103 PGJ103:PGO103 OWN103:OWS103 OMR103:OMW103 OCV103:ODA103 NSZ103:NTE103 NJD103:NJI103 MZH103:MZM103 MPL103:MPQ103 MFP103:MFU103 LVT103:LVY103 LLX103:LMC103 LCB103:LCG103 KSF103:KSK103 KIJ103:KIO103 JYN103:JYS103 JOR103:JOW103 JEV103:JFA103 IUZ103:IVE103 ILD103:ILI103 IBH103:IBM103 HRL103:HRQ103 HHP103:HHU103 GXT103:GXY103 GNX103:GOC103 GEB103:GEG103 FUF103:FUK103 FKJ103:FKO103 FAN103:FAS103 EQR103:EQW103 EGV103:EHA103 DWZ103:DXE103 DND103:DNI103 DDH103:DDM103 CTL103:CTQ103 CJP103:CJU103 BZT103:BZY103 BPX103:BQC103 BGB103:BGG103 AWF103:AWK103 AMJ103:AMO103 ACN103:ACS103 SR103:SW103 IV103:JA103 WVH98 WLL98 WBP98 VRT98 VHX98 UYB98 UOF98 UEJ98 TUN98 TKR98 TAV98 SQZ98 SHD98 RXH98 RNL98 RDP98 QTT98 QJX98 QAB98 PQF98 PGJ98 OWN98 OMR98 OCV98 NSZ98 NJD98 MZH98 MPL98 MFP98 LVT98 LLX98 LCB98 KSF98 KIJ98 JYN98 JOR98 JEV98 IUZ98 ILD98 IBH98 HRL98 HHP98 GXT98 GNX98 GEB98 FUF98 FKJ98 FAN98 EQR98 EGV98 DWZ98 DND98 DDH98 CTL98 CJP98 BZT98 BPX98 BGB98 AWF98 AMJ98 ACN98 SR98 IV98 WVJ98:WVM98 WLN98:WLQ98 WBR98:WBU98 VRV98:VRY98 VHZ98:VIC98 UYD98:UYG98 UOH98:UOK98 UEL98:UEO98 TUP98:TUS98 TKT98:TKW98 TAX98:TBA98 SRB98:SRE98 SHF98:SHI98 RXJ98:RXM98 RNN98:RNQ98 RDR98:RDU98 QTV98:QTY98 QJZ98:QKC98 QAD98:QAG98 PQH98:PQK98 PGL98:PGO98 OWP98:OWS98 OMT98:OMW98 OCX98:ODA98 NTB98:NTE98 NJF98:NJI98 MZJ98:MZM98 MPN98:MPQ98 MFR98:MFU98 LVV98:LVY98 LLZ98:LMC98 LCD98:LCG98 KSH98:KSK98 KIL98:KIO98 JYP98:JYS98 JOT98:JOW98 JEX98:JFA98 IVB98:IVE98 ILF98:ILI98 IBJ98:IBM98 HRN98:HRQ98 HHR98:HHU98 GXV98:GXY98 GNZ98:GOC98 GED98:GEG98 FUH98:FUK98 FKL98:FKO98 FAP98:FAS98 EQT98:EQW98 EGX98:EHA98 DXB98:DXE98 DNF98:DNI98 DDJ98:DDM98 CTN98:CTQ98 CJR98:CJU98 BZV98:BZY98 BPZ98:BQC98 BGD98:BGG98 AWH98:AWK98 AML98:AMO98 ACP98:ACS98 ST98:SW98 IX98:JA98 WVI97:WVI101 WLM97:WLM101 WBQ97:WBQ101 VRU97:VRU101 VHY97:VHY101 UYC97:UYC101 UOG97:UOG101 UEK97:UEK101 TUO97:TUO101 TKS97:TKS101 TAW97:TAW101 SRA97:SRA101 SHE97:SHE101 RXI97:RXI101 RNM97:RNM101 RDQ97:RDQ101 QTU97:QTU101 QJY97:QJY101 QAC97:QAC101 PQG97:PQG101 PGK97:PGK101 OWO97:OWO101 OMS97:OMS101 OCW97:OCW101 NTA97:NTA101 NJE97:NJE101 MZI97:MZI101 MPM97:MPM101 MFQ97:MFQ101 LVU97:LVU101 LLY97:LLY101 LCC97:LCC101 KSG97:KSG101 KIK97:KIK101 JYO97:JYO101 JOS97:JOS101 JEW97:JEW101 IVA97:IVA101 ILE97:ILE101 IBI97:IBI101 HRM97:HRM101 HHQ97:HHQ101 GXU97:GXU101 GNY97:GNY101 GEC97:GEC101 FUG97:FUG101 FKK97:FKK101 FAO97:FAO101 EQS97:EQS101 EGW97:EGW101 DXA97:DXA101 DNE97:DNE101 DDI97:DDI101 CTM97:CTM101 CJQ97:CJQ101 BZU97:BZU101 BPY97:BPY101 BGC97:BGC101 AWG97:AWG101 AMK97:AMK101 ACO97:ACO101 SS97:SS101 IW97:IW101 WVH100 WLL100 WBP100 VRT100 VHX100 UYB100 UOF100 UEJ100 TUN100 TKR100 TAV100 SQZ100 SHD100 RXH100 RNL100 RDP100 QTT100 QJX100 QAB100 PQF100 PGJ100 OWN100 OMR100 OCV100 NSZ100 NJD100 MZH100 MPL100 MFP100 LVT100 LLX100 LCB100 KSF100 KIJ100 JYN100 JOR100 JEV100 IUZ100 ILD100 IBH100 HRL100 HHP100 GXT100 GNX100 GEB100 FUF100 FKJ100 FAN100 EQR100 EGV100 DWZ100 DND100 DDH100 CTL100 CJP100 BZT100 BPX100 BGB100 AWF100 AMJ100 ACN100 SR100 IV100 WVI112:WVI134 WLM112:WLM134 WBQ112:WBQ134 VRU112:VRU134 VHY112:VHY134 UYC112:UYC134 UOG112:UOG134 UEK112:UEK134 TUO112:TUO134 TKS112:TKS134 TAW112:TAW134 SRA112:SRA134 SHE112:SHE134 RXI112:RXI134 RNM112:RNM134 RDQ112:RDQ134 QTU112:QTU134 QJY112:QJY134 QAC112:QAC134 PQG112:PQG134 PGK112:PGK134 OWO112:OWO134 OMS112:OMS134 OCW112:OCW134 NTA112:NTA134 NJE112:NJE134 MZI112:MZI134 MPM112:MPM134 MFQ112:MFQ134 LVU112:LVU134 LLY112:LLY134 LCC112:LCC134 KSG112:KSG134 KIK112:KIK134 JYO112:JYO134 JOS112:JOS134 JEW112:JEW134 IVA112:IVA134 ILE112:ILE134 IBI112:IBI134 HRM112:HRM134 HHQ112:HHQ134 GXU112:GXU134 GNY112:GNY134 GEC112:GEC134 FUG112:FUG134 FKK112:FKK134 FAO112:FAO134 EQS112:EQS134 EGW112:EGW134 DXA112:DXA134 DNE112:DNE134 DDI112:DDI134 CTM112:CTM134 CJQ112:CJQ134 BZU112:BZU134 BPY112:BPY134 BGC112:BGC134 AWG112:AWG134 AMK112:AMK134 ACO112:ACO134 SS112:SS134 IW112:IW134 WVI179:WVI184 WLM179:WLM184 WBQ179:WBQ184 VRU179:VRU184 VHY179:VHY184 UYC179:UYC184 UOG179:UOG184 UEK179:UEK184 TUO179:TUO184 TKS179:TKS184 TAW179:TAW184 SRA179:SRA184 SHE179:SHE184 RXI179:RXI184 RNM179:RNM184 RDQ179:RDQ184 QTU179:QTU184 QJY179:QJY184 QAC179:QAC184 PQG179:PQG184 PGK179:PGK184 OWO179:OWO184 OMS179:OMS184 OCW179:OCW184 NTA179:NTA184 NJE179:NJE184 MZI179:MZI184 MPM179:MPM184 MFQ179:MFQ184 LVU179:LVU184 LLY179:LLY184 LCC179:LCC184 KSG179:KSG184 KIK179:KIK184 JYO179:JYO184 JOS179:JOS184 JEW179:JEW184 IVA179:IVA184 ILE179:ILE184 IBI179:IBI184 HRM179:HRM184 HHQ179:HHQ184 GXU179:GXU184 GNY179:GNY184 GEC179:GEC184 FUG179:FUG184 FKK179:FKK184 FAO179:FAO184 EQS179:EQS184 EGW179:EGW184 DXA179:DXA184 DNE179:DNE184 DDI179:DDI184 CTM179:CTM184 CJQ179:CJQ184 BZU179:BZU184 BPY179:BPY184 BGC179:BGC184 AWG179:AWG184 AMK179:AMK184 ACO179:ACO184 SS179:SS184 IW179:IW184 WVI176 WLM176 WBQ176 VRU176 VHY176 UYC176 UOG176 UEK176 TUO176 TKS176 TAW176 SRA176 SHE176 RXI176 RNM176 RDQ176 QTU176 QJY176 QAC176 PQG176 PGK176 OWO176 OMS176 OCW176 NTA176 NJE176 MZI176 MPM176 MFQ176 LVU176 LLY176 LCC176 KSG176 KIK176 JYO176 JOS176 JEW176 IVA176 ILE176 IBI176 HRM176 HHQ176 GXU176 GNY176 GEC176 FUG176 FKK176 FAO176 EQS176 EGW176 DXA176 DNE176 DDI176 CTM176 CJQ176 BZU176 BPY176 BGC176 AWG176 AMK176 ACO176 SS176 IW176 WVI178:WVM178 WLM178:WLQ178 WBQ178:WBU178 VRU178:VRY178 VHY178:VIC178 UYC178:UYG178 UOG178:UOK178 UEK178:UEO178 TUO178:TUS178 TKS178:TKW178 TAW178:TBA178 SRA178:SRE178 SHE178:SHI178 RXI178:RXM178 RNM178:RNQ178 RDQ178:RDU178 QTU178:QTY178 QJY178:QKC178 QAC178:QAG178 PQG178:PQK178 PGK178:PGO178 OWO178:OWS178 OMS178:OMW178 OCW178:ODA178 NTA178:NTE178 NJE178:NJI178 MZI178:MZM178 MPM178:MPQ178 MFQ178:MFU178 LVU178:LVY178 LLY178:LMC178 LCC178:LCG178 KSG178:KSK178 KIK178:KIO178 JYO178:JYS178 JOS178:JOW178 JEW178:JFA178 IVA178:IVE178 ILE178:ILI178 IBI178:IBM178 HRM178:HRQ178 HHQ178:HHU178 GXU178:GXY178 GNY178:GOC178 GEC178:GEG178 FUG178:FUK178 FKK178:FKO178 FAO178:FAS178 EQS178:EQW178 EGW178:EHA178 DXA178:DXE178 DNE178:DNI178 DDI178:DDM178 CTM178:CTQ178 CJQ178:CJU178 BZU178:BZY178 BPY178:BQC178 BGC178:BGG178 AWG178:AWK178 AMK178:AMO178 ACO178:ACS178 SS178:SW178 IW178:JA178 WVJ181:WVM181 WLN181:WLQ181 WBR181:WBU181 VRV181:VRY181 VHZ181:VIC181 UYD181:UYG181 UOH181:UOK181 UEL181:UEO181 TUP181:TUS181 TKT181:TKW181 TAX181:TBA181 SRB181:SRE181 SHF181:SHI181 RXJ181:RXM181 RNN181:RNQ181 RDR181:RDU181 QTV181:QTY181 QJZ181:QKC181 QAD181:QAG181 PQH181:PQK181 PGL181:PGO181 OWP181:OWS181 OMT181:OMW181 OCX181:ODA181 NTB181:NTE181 NJF181:NJI181 MZJ181:MZM181 MPN181:MPQ181 MFR181:MFU181 LVV181:LVY181 LLZ181:LMC181 LCD181:LCG181 KSH181:KSK181 KIL181:KIO181 JYP181:JYS181 JOT181:JOW181 JEX181:JFA181 IVB181:IVE181 ILF181:ILI181 IBJ181:IBM181 HRN181:HRQ181 HHR181:HHU181 GXV181:GXY181 GNZ181:GOC181 GED181:GEG181 FUH181:FUK181 FKL181:FKO181 FAP181:FAS181 EQT181:EQW181 EGX181:EHA181 DXB181:DXE181 DNF181:DNI181 DDJ181:DDM181 CTN181:CTQ181 CJR181:CJU181 BZV181:BZY181 BPZ181:BQC181 BGD181:BGG181 AWH181:AWK181 AML181:AMO181 ACP181:ACS181 ST181:SW181 IX181:JA181 WVI160:WVI174 WLM160:WLM174 WBQ160:WBQ174 VRU160:VRU174 VHY160:VHY174 UYC160:UYC174 UOG160:UOG174 UEK160:UEK174 TUO160:TUO174 TKS160:TKS174 TAW160:TAW174 SRA160:SRA174 SHE160:SHE174 RXI160:RXI174 RNM160:RNM174 RDQ160:RDQ174 QTU160:QTU174 QJY160:QJY174 QAC160:QAC174 PQG160:PQG174 PGK160:PGK174 OWO160:OWO174 OMS160:OMS174 OCW160:OCW174 NTA160:NTA174 NJE160:NJE174 MZI160:MZI174 MPM160:MPM174 MFQ160:MFQ174 LVU160:LVU174 LLY160:LLY174 LCC160:LCC174 KSG160:KSG174 KIK160:KIK174 JYO160:JYO174 JOS160:JOS174 JEW160:JEW174 IVA160:IVA174 ILE160:ILE174 IBI160:IBI174 HRM160:HRM174 HHQ160:HHQ174 GXU160:GXU174 GNY160:GNY174 GEC160:GEC174 FUG160:FUG174 FKK160:FKK174 FAO160:FAO174 EQS160:EQS174 EGW160:EGW174 DXA160:DXA174 DNE160:DNE174 DDI160:DDI174 CTM160:CTM174 CJQ160:CJQ174 BZU160:BZU174 BPY160:BPY174 BGC160:BGC174 AWG160:AWG174 AMK160:AMK174 ACO160:ACO174 SS160:SS174 IW160:IW174 WVH169 WLL169 WBP169 VRT169 VHX169 UYB169 UOF169 UEJ169 TUN169 TKR169 TAV169 SQZ169 SHD169 RXH169 RNL169 RDP169 QTT169 QJX169 QAB169 PQF169 PGJ169 OWN169 OMR169 OCV169 NSZ169 NJD169 MZH169 MPL169 MFP169 LVT169 LLX169 LCB169 KSF169 KIJ169 JYN169 JOR169 JEV169 IUZ169 ILD169 IBH169 HRL169 HHP169 GXT169 GNX169 GEB169 FUF169 FKJ169 FAN169 EQR169 EGV169 DWZ169 DND169 DDH169 CTL169 CJP169 BZT169 BPX169 BGB169 AWF169 AMJ169 ACN169 SR169 IV169 WVJ169:WVM170 WLN169:WLQ170 WBR169:WBU170 VRV169:VRY170 VHZ169:VIC170 UYD169:UYG170 UOH169:UOK170 UEL169:UEO170 TUP169:TUS170 TKT169:TKW170 TAX169:TBA170 SRB169:SRE170 SHF169:SHI170 RXJ169:RXM170 RNN169:RNQ170 RDR169:RDU170 QTV169:QTY170 QJZ169:QKC170 QAD169:QAG170 PQH169:PQK170 PGL169:PGO170 OWP169:OWS170 OMT169:OMW170 OCX169:ODA170 NTB169:NTE170 NJF169:NJI170 MZJ169:MZM170 MPN169:MPQ170 MFR169:MFU170 LVV169:LVY170 LLZ169:LMC170 LCD169:LCG170 KSH169:KSK170 KIL169:KIO170 JYP169:JYS170 JOT169:JOW170 JEX169:JFA170 IVB169:IVE170 ILF169:ILI170 IBJ169:IBM170 HRN169:HRQ170 HHR169:HHU170 GXV169:GXY170 GNZ169:GOC170 GED169:GEG170 FUH169:FUK170 FKL169:FKO170 FAP169:FAS170 EQT169:EQW170 EGX169:EHA170 DXB169:DXE170 DNF169:DNI170 DDJ169:DDM170 CTN169:CTQ170 CJR169:CJU170 BZV169:BZY170 BPZ169:BQC170 BGD169:BGG170 AWH169:AWK170 AML169:AMO170 ACP169:ACS170 ST169:SW170 IX169:JA170 WVJ160:WVM160 WLN160:WLQ160 WBR160:WBU160 VRV160:VRY160 VHZ160:VIC160 UYD160:UYG160 UOH160:UOK160 UEL160:UEO160 TUP160:TUS160 TKT160:TKW160 TAX160:TBA160 SRB160:SRE160 SHF160:SHI160 RXJ160:RXM160 RNN160:RNQ160 RDR160:RDU160 QTV160:QTY160 QJZ160:QKC160 QAD160:QAG160 PQH160:PQK160 PGL160:PGO160 OWP160:OWS160 OMT160:OMW160 OCX160:ODA160 NTB160:NTE160 NJF160:NJI160 MZJ160:MZM160 MPN160:MPQ160 MFR160:MFU160 LVV160:LVY160 LLZ160:LMC160 LCD160:LCG160 KSH160:KSK160 KIL160:KIO160 JYP160:JYS160 JOT160:JOW160 JEX160:JFA160 IVB160:IVE160 ILF160:ILI160 IBJ160:IBM160 HRN160:HRQ160 HHR160:HHU160 GXV160:GXY160 GNZ160:GOC160 GED160:GEG160 FUH160:FUK160 FKL160:FKO160 FAP160:FAS160 EQT160:EQW160 EGX160:EHA160 DXB160:DXE160 DNF160:DNI160 DDJ160:DDM160 CTN160:CTQ160 CJR160:CJU160 BZV160:BZY160 BPZ160:BQC160 BGD160:BGG160 AWH160:AWK160 AML160:AMO160 ACP160:ACS160 ST160:SW160 IX160:JA160 WVK138:WVM138 WLO138:WLQ138 WBS138:WBU138 VRW138:VRY138 VIA138:VIC138 UYE138:UYG138 UOI138:UOK138 UEM138:UEO138 TUQ138:TUS138 TKU138:TKW138 TAY138:TBA138 SRC138:SRE138 SHG138:SHI138 RXK138:RXM138 RNO138:RNQ138 RDS138:RDU138 QTW138:QTY138 QKA138:QKC138 QAE138:QAG138 PQI138:PQK138 PGM138:PGO138 OWQ138:OWS138 OMU138:OMW138 OCY138:ODA138 NTC138:NTE138 NJG138:NJI138 MZK138:MZM138 MPO138:MPQ138 MFS138:MFU138 LVW138:LVY138 LMA138:LMC138 LCE138:LCG138 KSI138:KSK138 KIM138:KIO138 JYQ138:JYS138 JOU138:JOW138 JEY138:JFA138 IVC138:IVE138 ILG138:ILI138 IBK138:IBM138 HRO138:HRQ138 HHS138:HHU138 GXW138:GXY138 GOA138:GOC138 GEE138:GEG138 FUI138:FUK138 FKM138:FKO138 FAQ138:FAS138 EQU138:EQW138 EGY138:EHA138 DXC138:DXE138 DNG138:DNI138 DDK138:DDM138 CTO138:CTQ138 CJS138:CJU138 BZW138:BZY138 BQA138:BQC138 BGE138:BGG138 AWI138:AWK138 AMM138:AMO138 ACQ138:ACS138 SU138:SW138 IY138:JA138 WVI143:WVI158 WLM143:WLM158 WBQ143:WBQ158 VRU143:VRU158 VHY143:VHY158 UYC143:UYC158 UOG143:UOG158 UEK143:UEK158 TUO143:TUO158 TKS143:TKS158 TAW143:TAW158 SRA143:SRA158 SHE143:SHE158 RXI143:RXI158 RNM143:RNM158 RDQ143:RDQ158 QTU143:QTU158 QJY143:QJY158 QAC143:QAC158 PQG143:PQG158 PGK143:PGK158 OWO143:OWO158 OMS143:OMS158 OCW143:OCW158 NTA143:NTA158 NJE143:NJE158 MZI143:MZI158 MPM143:MPM158 MFQ143:MFQ158 LVU143:LVU158 LLY143:LLY158 LCC143:LCC158 KSG143:KSG158 KIK143:KIK158 JYO143:JYO158 JOS143:JOS158 JEW143:JEW158 IVA143:IVA158 ILE143:ILE158 IBI143:IBI158 HRM143:HRM158 HHQ143:HHQ158 GXU143:GXU158 GNY143:GNY158 GEC143:GEC158 FUG143:FUG158 FKK143:FKK158 FAO143:FAO158 EQS143:EQS158 EGW143:EGW158 DXA143:DXA158 DNE143:DNE158 DDI143:DDI158 CTM143:CTM158 CJQ143:CJQ158 BZU143:BZU158 BPY143:BPY158 BGC143:BGC158 AWG143:AWG158 AMK143:AMK158 ACO143:ACO158 SS143:SS158 IW143:IW158 WVI136:WVI140 WLM136:WLM140 WBQ136:WBQ140 VRU136:VRU140 VHY136:VHY140 UYC136:UYC140 UOG136:UOG140 UEK136:UEK140 TUO136:TUO140 TKS136:TKS140 TAW136:TAW140 SRA136:SRA140 SHE136:SHE140 RXI136:RXI140 RNM136:RNM140 RDQ136:RDQ140 QTU136:QTU140 QJY136:QJY140 QAC136:QAC140 PQG136:PQG140 PGK136:PGK140 OWO136:OWO140 OMS136:OMS140 OCW136:OCW140 NTA136:NTA140 NJE136:NJE140 MZI136:MZI140 MPM136:MPM140 MFQ136:MFQ140 LVU136:LVU140 LLY136:LLY140 LCC136:LCC140 KSG136:KSG140 KIK136:KIK140 JYO136:JYO140 JOS136:JOS140 JEW136:JEW140 IVA136:IVA140 ILE136:ILE140 IBI136:IBI140 HRM136:HRM140 HHQ136:HHQ140 GXU136:GXU140 GNY136:GNY140 GEC136:GEC140 FUG136:FUG140 FKK136:FKK140 FAO136:FAO140 EQS136:EQS140 EGW136:EGW140 DXA136:DXA140 DNE136:DNE140 DDI136:DDI140 CTM136:CTM140 CJQ136:CJQ140 BZU136:BZU140 BPY136:BPY140 BGC136:BGC140 AWG136:AWG140 AMK136:AMK140 ACO136:ACO140 SS136:SS140 IW136:IW140 WVK134:WVM134 WLO134:WLQ134 WBS134:WBU134 VRW134:VRY134 VIA134:VIC134 UYE134:UYG134 UOI134:UOK134 UEM134:UEO134 TUQ134:TUS134 TKU134:TKW134 TAY134:TBA134 SRC134:SRE134 SHG134:SHI134 RXK134:RXM134 RNO134:RNQ134 RDS134:RDU134 QTW134:QTY134 QKA134:QKC134 QAE134:QAG134 PQI134:PQK134 PGM134:PGO134 OWQ134:OWS134 OMU134:OMW134 OCY134:ODA134 NTC134:NTE134 NJG134:NJI134 MZK134:MZM134 MPO134:MPQ134 MFS134:MFU134 LVW134:LVY134 LMA134:LMC134 LCE134:LCG134 KSI134:KSK134 KIM134:KIO134 JYQ134:JYS134 JOU134:JOW134 JEY134:JFA134 IVC134:IVE134 ILG134:ILI134 IBK134:IBM134 HRO134:HRQ134 HHS134:HHU134 GXW134:GXY134 GOA134:GOC134 GEE134:GEG134 FUI134:FUK134 FKM134:FKO134 FAQ134:FAS134 EQU134:EQW134 EGY134:EHA134 DXC134:DXE134 DNG134:DNI134 DDK134:DDM134 CTO134:CTQ134 CJS134:CJU134 BZW134:BZY134 BQA134:BQC134 BGE134:BGG134 AWI134:AWK134 AMM134:AMO134 ACQ134:ACS134 SU134:SW134 IY134:JA134 WVJ133:WVJ134 WLN133:WLN134 WBR133:WBR134 VRV133:VRV134 VHZ133:VHZ134 UYD133:UYD134 UOH133:UOH134 UEL133:UEL134 TUP133:TUP134 TKT133:TKT134 TAX133:TAX134 SRB133:SRB134 SHF133:SHF134 RXJ133:RXJ134 RNN133:RNN134 RDR133:RDR134 QTV133:QTV134 QJZ133:QJZ134 QAD133:QAD134 PQH133:PQH134 PGL133:PGL134 OWP133:OWP134 OMT133:OMT134 OCX133:OCX134 NTB133:NTB134 NJF133:NJF134 MZJ133:MZJ134 MPN133:MPN134 MFR133:MFR134 LVV133:LVV134 LLZ133:LLZ134 LCD133:LCD134 KSH133:KSH134 KIL133:KIL134 JYP133:JYP134 JOT133:JOT134 JEX133:JEX134 IVB133:IVB134 ILF133:ILF134 IBJ133:IBJ134 HRN133:HRN134 HHR133:HHR134 GXV133:GXV134 GNZ133:GNZ134 GED133:GED134 FUH133:FUH134 FKL133:FKL134 FAP133:FAP134 EQT133:EQT134 EGX133:EGX134 DXB133:DXB134 DNF133:DNF134 DDJ133:DDJ134 CTN133:CTN134 CJR133:CJR134 BZV133:BZV134 BPZ133:BPZ134 BGD133:BGD134 AWH133:AWH134 AML133:AML134 ACP133:ACP134 ST133:ST134 IX133:IX134 WVH134 WLL134 WBP134 VRT134 VHX134 UYB134 UOF134 UEJ134 TUN134 TKR134 TAV134 SQZ134 SHD134 RXH134 RNL134 RDP134 QTT134 QJX134 QAB134 PQF134 PGJ134 OWN134 OMR134 OCV134 NSZ134 NJD134 MZH134 MPL134 MFP134 LVT134 LLX134 LCB134 KSF134 KIJ134 JYN134 JOR134 JEV134 IUZ134 ILD134 IBH134 HRL134 HHP134 GXT134 GNX134 GEB134 FUF134 FKJ134 FAN134 EQR134 EGV134 DWZ134 DND134 DDH134 CTL134 CJP134 BZT134 BPX134 BGB134 AWF134 AMJ134 ACN134 SR134 IV134 WVJ116:WVM117 WLN116:WLQ117 WBR116:WBU117 VRV116:VRY117 VHZ116:VIC117 UYD116:UYG117 UOH116:UOK117 UEL116:UEO117 TUP116:TUS117 TKT116:TKW117 TAX116:TBA117 SRB116:SRE117 SHF116:SHI117 RXJ116:RXM117 RNN116:RNQ117 RDR116:RDU117 QTV116:QTY117 QJZ116:QKC117 QAD116:QAG117 PQH116:PQK117 PGL116:PGO117 OWP116:OWS117 OMT116:OMW117 OCX116:ODA117 NTB116:NTE117 NJF116:NJI117 MZJ116:MZM117 MPN116:MPQ117 MFR116:MFU117 LVV116:LVY117 LLZ116:LMC117 LCD116:LCG117 KSH116:KSK117 KIL116:KIO117 JYP116:JYS117 JOT116:JOW117 JEX116:JFA117 IVB116:IVE117 ILF116:ILI117 IBJ116:IBM117 HRN116:HRQ117 HHR116:HHU117 GXV116:GXY117 GNZ116:GOC117 GED116:GEG117 FUH116:FUK117 FKL116:FKO117 FAP116:FAS117 EQT116:EQW117 EGX116:EHA117 DXB116:DXE117 DNF116:DNI117 DDJ116:DDM117 CTN116:CTQ117 CJR116:CJU117 BZV116:BZY117 BPZ116:BQC117 BGD116:BGG117 AWH116:AWK117 AML116:AMO117 ACP116:ACS117 ST116:SW117 IX116:JA117 WVJ121:WVJ122 WLN121:WLN122 WBR121:WBR122 VRV121:VRV122 VHZ121:VHZ122 UYD121:UYD122 UOH121:UOH122 UEL121:UEL122 TUP121:TUP122 TKT121:TKT122 TAX121:TAX122 SRB121:SRB122 SHF121:SHF122 RXJ121:RXJ122 RNN121:RNN122 RDR121:RDR122 QTV121:QTV122 QJZ121:QJZ122 QAD121:QAD122 PQH121:PQH122 PGL121:PGL122 OWP121:OWP122 OMT121:OMT122 OCX121:OCX122 NTB121:NTB122 NJF121:NJF122 MZJ121:MZJ122 MPN121:MPN122 MFR121:MFR122 LVV121:LVV122 LLZ121:LLZ122 LCD121:LCD122 KSH121:KSH122 KIL121:KIL122 JYP121:JYP122 JOT121:JOT122 JEX121:JEX122 IVB121:IVB122 ILF121:ILF122 IBJ121:IBJ122 HRN121:HRN122 HHR121:HHR122 GXV121:GXV122 GNZ121:GNZ122 GED121:GED122 FUH121:FUH122 FKL121:FKL122 FAP121:FAP122 EQT121:EQT122 EGX121:EGX122 DXB121:DXB122 DNF121:DNF122 DDJ121:DDJ122 CTN121:CTN122 CJR121:CJR122 BZV121:BZV122 BPZ121:BPZ122 BGD121:BGD122 AWH121:AWH122 AML121:AML122 ACP121:ACP122 ST121:ST122 IX121:IX122 WVJ138:WVJ158 WLN138:WLN158 WBR138:WBR158 VRV138:VRV158 VHZ138:VHZ158 UYD138:UYD158 UOH138:UOH158 UEL138:UEL158 TUP138:TUP158 TKT138:TKT158 TAX138:TAX158 SRB138:SRB158 SHF138:SHF158 RXJ138:RXJ158 RNN138:RNN158 RDR138:RDR158 QTV138:QTV158 QJZ138:QJZ158 QAD138:QAD158 PQH138:PQH158 PGL138:PGL158 OWP138:OWP158 OMT138:OMT158 OCX138:OCX158 NTB138:NTB158 NJF138:NJF158 MZJ138:MZJ158 MPN138:MPN158 MFR138:MFR158 LVV138:LVV158 LLZ138:LLZ158 LCD138:LCD158 KSH138:KSH158 KIL138:KIL158 JYP138:JYP158 JOT138:JOT158 JEX138:JEX158 IVB138:IVB158 ILF138:ILF158 IBJ138:IBJ158 HRN138:HRN158 HHR138:HHR158 GXV138:GXV158 GNZ138:GNZ158 GED138:GED158 FUH138:FUH158 FKL138:FKL158 FAP138:FAP158 EQT138:EQT158 EGX138:EGX158 DXB138:DXB158 DNF138:DNF158 DDJ138:DDJ158 CTN138:CTN158 CJR138:CJR158 BZV138:BZV158 BPZ138:BPZ158 BGD138:BGD158 AWH138:AWH158 AML138:AML158 ACP138:ACP158 ST138:ST158 IX138:IX158 WVK146:WVM146 WLO146:WLQ146 WBS146:WBU146 VRW146:VRY146 VIA146:VIC146 UYE146:UYG146 UOI146:UOK146 UEM146:UEO146 TUQ146:TUS146 TKU146:TKW146 TAY146:TBA146 SRC146:SRE146 SHG146:SHI146 RXK146:RXM146 RNO146:RNQ146 RDS146:RDU146 QTW146:QTY146 QKA146:QKC146 QAE146:QAG146 PQI146:PQK146 PGM146:PGO146 OWQ146:OWS146 OMU146:OMW146 OCY146:ODA146 NTC146:NTE146 NJG146:NJI146 MZK146:MZM146 MPO146:MPQ146 MFS146:MFU146 LVW146:LVY146 LMA146:LMC146 LCE146:LCG146 KSI146:KSK146 KIM146:KIO146 JYQ146:JYS146 JOU146:JOW146 JEY146:JFA146 IVC146:IVE146 ILG146:ILI146 IBK146:IBM146 HRO146:HRQ146 HHS146:HHU146 GXW146:GXY146 GOA146:GOC146 GEE146:GEG146 FUI146:FUK146 FKM146:FKO146 FAQ146:FAS146 EQU146:EQW146 EGY146:EHA146 DXC146:DXE146 DNG146:DNI146 DDK146:DDM146 CTO146:CTQ146 CJS146:CJU146 BZW146:BZY146 BQA146:BQC146 BGE146:BGG146 AWI146:AWK146 AMM146:AMO146 ACQ146:ACS146 SU146:SW146 IY146:JA146 WVK151:WVM152 WLO151:WLQ152 WBS151:WBU152 VRW151:VRY152 VIA151:VIC152 UYE151:UYG152 UOI151:UOK152 UEM151:UEO152 TUQ151:TUS152 TKU151:TKW152 TAY151:TBA152 SRC151:SRE152 SHG151:SHI152 RXK151:RXM152 RNO151:RNQ152 RDS151:RDU152 QTW151:QTY152 QKA151:QKC152 QAE151:QAG152 PQI151:PQK152 PGM151:PGO152 OWQ151:OWS152 OMU151:OMW152 OCY151:ODA152 NTC151:NTE152 NJG151:NJI152 MZK151:MZM152 MPO151:MPQ152 MFS151:MFU152 LVW151:LVY152 LMA151:LMC152 LCE151:LCG152 KSI151:KSK152 KIM151:KIO152 JYQ151:JYS152 JOU151:JOW152 JEY151:JFA152 IVC151:IVE152 ILG151:ILI152 IBK151:IBM152 HRO151:HRQ152 HHS151:HHU152 GXW151:GXY152 GOA151:GOC152 GEE151:GEG152 FUI151:FUK152 FKM151:FKO152 FAQ151:FAS152 EQU151:EQW152 EGY151:EHA152 DXC151:DXE152 DNG151:DNI152 DDK151:DDM152 CTO151:CTQ152 CJS151:CJU152 BZW151:BZY152 BQA151:BQC152 BGE151:BGG152 AWI151:AWK152 AMM151:AMO152 ACQ151:ACS152 SU151:SW152 IY151:JA152 WVH151:WVH152 WLL151:WLL152 WBP151:WBP152 VRT151:VRT152 VHX151:VHX152 UYB151:UYB152 UOF151:UOF152 UEJ151:UEJ152 TUN151:TUN152 TKR151:TKR152 TAV151:TAV152 SQZ151:SQZ152 SHD151:SHD152 RXH151:RXH152 RNL151:RNL152 RDP151:RDP152 QTT151:QTT152 QJX151:QJX152 QAB151:QAB152 PQF151:PQF152 PGJ151:PGJ152 OWN151:OWN152 OMR151:OMR152 OCV151:OCV152 NSZ151:NSZ152 NJD151:NJD152 MZH151:MZH152 MPL151:MPL152 MFP151:MFP152 LVT151:LVT152 LLX151:LLX152 LCB151:LCB152 KSF151:KSF152 KIJ151:KIJ152 JYN151:JYN152 JOR151:JOR152 JEV151:JEV152 IUZ151:IUZ152 ILD151:ILD152 IBH151:IBH152 HRL151:HRL152 HHP151:HHP152 GXT151:GXT152 GNX151:GNX152 GEB151:GEB152 FUF151:FUF152 FKJ151:FKJ152 FAN151:FAN152 EQR151:EQR152 EGV151:EGV152 DWZ151:DWZ152 DND151:DND152 DDH151:DDH152 CTL151:CTL152 CJP151:CJP152 BZT151:BZT152 BPX151:BPX152 BGB151:BGB152 AWF151:AWF152 AMJ151:AMJ152 ACN151:ACN152 SR151:SR152 IV151:IV152">
      <formula1>0</formula1>
      <formula2>999999999</formula2>
    </dataValidation>
  </dataValidations>
  <pageMargins left="0.4" right="0" top="0.25" bottom="0.25" header="0.33" footer="0.3"/>
  <pageSetup paperSize="9" scale="70"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plan 2016 (2)</vt:lpstr>
      <vt:lpstr>Sheet1</vt:lpstr>
      <vt:lpstr>Sheet2</vt:lpstr>
      <vt:lpstr>Sheet3</vt:lpstr>
      <vt:lpstr>'plan 2016 (2)'!Print_Titles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2016-03-18T09:43:09Z</dcterms:modified>
</cp:coreProperties>
</file>